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95" windowWidth="18960" windowHeight="7230" activeTab="1"/>
  </bookViews>
  <sheets>
    <sheet name="Instructions" sheetId="6" r:id="rId1"/>
    <sheet name="Financial Report" sheetId="4" r:id="rId2"/>
  </sheets>
  <calcPr calcId="145621"/>
</workbook>
</file>

<file path=xl/calcChain.xml><?xml version="1.0" encoding="utf-8"?>
<calcChain xmlns="http://schemas.openxmlformats.org/spreadsheetml/2006/main">
  <c r="N22" i="4" l="1"/>
  <c r="N24" i="4" s="1"/>
  <c r="J62" i="4" s="1"/>
  <c r="N62" i="4" s="1"/>
  <c r="J24" i="4"/>
  <c r="F62" i="4" s="1"/>
  <c r="J65" i="4"/>
  <c r="J49" i="4"/>
  <c r="J66" i="4" s="1"/>
  <c r="J68" i="4"/>
  <c r="L48" i="4"/>
  <c r="N48" i="4" s="1"/>
  <c r="L47" i="4"/>
  <c r="N47" i="4" s="1"/>
  <c r="L46" i="4"/>
  <c r="N46" i="4" s="1"/>
  <c r="L45" i="4"/>
  <c r="N45" i="4" s="1"/>
  <c r="N49" i="4" l="1"/>
  <c r="J67" i="4" s="1"/>
  <c r="J69" i="4" s="1"/>
  <c r="N69" i="4" s="1"/>
  <c r="N71" i="4" l="1"/>
  <c r="J71" i="4" s="1"/>
  <c r="N75" i="4"/>
  <c r="J75" i="4" s="1"/>
  <c r="B77" i="4" l="1"/>
  <c r="B76" i="4"/>
  <c r="F76" i="4"/>
  <c r="F77" i="4"/>
  <c r="B72" i="4"/>
  <c r="B73" i="4"/>
</calcChain>
</file>

<file path=xl/sharedStrings.xml><?xml version="1.0" encoding="utf-8"?>
<sst xmlns="http://schemas.openxmlformats.org/spreadsheetml/2006/main" count="102" uniqueCount="97">
  <si>
    <t>TOTAL</t>
  </si>
  <si>
    <t>OPERATING EXPENSES</t>
  </si>
  <si>
    <t>MISCELLANEOUS EXPENSES</t>
  </si>
  <si>
    <t>SPORT:</t>
  </si>
  <si>
    <t>HOST SITE:</t>
  </si>
  <si>
    <t>VISIT. SCHOOL:</t>
  </si>
  <si>
    <t>MANAGER:</t>
  </si>
  <si>
    <t>LEVEL:</t>
  </si>
  <si>
    <t>GENDER:</t>
  </si>
  <si>
    <t>DIVISION:</t>
  </si>
  <si>
    <t>EVENT DATE:</t>
  </si>
  <si>
    <t>REVENUE</t>
  </si>
  <si>
    <t>TICKET SALES</t>
  </si>
  <si>
    <t>1ST TICKET</t>
  </si>
  <si>
    <t>SOLD</t>
  </si>
  <si>
    <t>LAST TICKET</t>
  </si>
  <si>
    <t>TICKETS</t>
  </si>
  <si>
    <t>PRICE PER</t>
  </si>
  <si>
    <t>TICKET</t>
  </si>
  <si>
    <t xml:space="preserve">TICKET </t>
  </si>
  <si>
    <t>TOTAL SALES</t>
  </si>
  <si>
    <t>FIRST NAME</t>
  </si>
  <si>
    <t>LAST NAME</t>
  </si>
  <si>
    <t>MILES OVER</t>
  </si>
  <si>
    <t>MILEAGE</t>
  </si>
  <si>
    <t>ALLOW.</t>
  </si>
  <si>
    <t>GAME FEE</t>
  </si>
  <si>
    <t>FEE</t>
  </si>
  <si>
    <t>TOTAL MILEAGE/FEE</t>
  </si>
  <si>
    <t>OTHER/MISCELLANEOUS EXPENSES</t>
  </si>
  <si>
    <t>TOTAL MISC EXPENSES</t>
  </si>
  <si>
    <t>REPORT SUMMARY</t>
  </si>
  <si>
    <t>REVENUES</t>
  </si>
  <si>
    <t>TOTAL DISBURSEMENTS</t>
  </si>
  <si>
    <t>TOTAL PASSES</t>
  </si>
  <si>
    <t xml:space="preserve">  This financial report is a true and accurate report of the financial activity of the tournament and site listed.</t>
  </si>
  <si>
    <t xml:space="preserve">  report completely, accurately and according to the instructions provided could result in not being provided</t>
  </si>
  <si>
    <t>TOTAL TICKETS SOLD</t>
  </si>
  <si>
    <t>PLEASE USE ALL CAPITAL LETTERS</t>
  </si>
  <si>
    <t>PLEASE USE ALL CAPITAL LETTERS WHEN ENTERING INFORMATION.</t>
  </si>
  <si>
    <t>MAIL PROCEED PAYMENTS ALONG WITH ANY SUPPORTING DOCUMENTATION TO:</t>
  </si>
  <si>
    <t/>
  </si>
  <si>
    <t>LACROSSE</t>
  </si>
  <si>
    <t xml:space="preserve">  an opportunity to host a tournament event for the OHSLA or other such penalties as may be consistent</t>
  </si>
  <si>
    <t xml:space="preserve">  with the OHSLA/OSLA Tournament Regulations, and OHSAA Constitution and By-Laws.</t>
  </si>
  <si>
    <t xml:space="preserve">  It has been completed according to the instructions provided by the OHSLA/OSLA.  Failure to complete the</t>
  </si>
  <si>
    <t>OHSLA</t>
  </si>
  <si>
    <t>ALL INPUT AREAS ARE HIGHLIGHTED YELLOW</t>
  </si>
  <si>
    <r>
      <rPr>
        <b/>
        <sz val="11"/>
        <color theme="1"/>
        <rFont val="Calibri"/>
        <family val="2"/>
        <scheme val="minor"/>
      </rPr>
      <t xml:space="preserve">OFFICIALS </t>
    </r>
    <r>
      <rPr>
        <sz val="11"/>
        <color theme="1"/>
        <rFont val="Calibri"/>
        <family val="2"/>
        <scheme val="minor"/>
      </rPr>
      <t xml:space="preserve"> - NOTE - HOST SITE IS RESPONSIBLE FOR PAYING OFFICIALS.  </t>
    </r>
  </si>
  <si>
    <t>Regional Final</t>
  </si>
  <si>
    <t>State-Semi Final</t>
  </si>
  <si>
    <t>State Final</t>
  </si>
  <si>
    <t>ALLOWABLE LUMP SUM FEE BASED ON LEVEL AND TICKETS SOLD (PAID ADMISSIONS)</t>
  </si>
  <si>
    <t>TICKETS SOLD</t>
  </si>
  <si>
    <t>NOTE - IF NO ADMISSION IS CHARGED, HOST SITE MUST REIMBURSE OHSLA/OSLA $225 AND PAY OFFICIALS</t>
  </si>
  <si>
    <t>DESCRIPTION OF EXPENSE (ALL OTHER/MISC EXPENSE MUST BE PRE-APPROVED)</t>
  </si>
  <si>
    <t>EXPENSES</t>
  </si>
  <si>
    <t>LUMP SUM REIMBURSEMENT</t>
  </si>
  <si>
    <t>OFFICIALS MILEAGE ALLOWANCE</t>
  </si>
  <si>
    <t>OFFICIALS GAME FEE</t>
  </si>
  <si>
    <t xml:space="preserve">AMOUNT DUE TO/(FROM) THE </t>
  </si>
  <si>
    <t xml:space="preserve">NET AMOUNT  DUE TO/(FROM) </t>
  </si>
  <si>
    <t>OHIO HIGH SCHOOL LACROSSE ASSOCIATION (BOYS) AND OHIO SCHOOLGIRLS LACROSSE ASSOCIATION (GIRLS)</t>
  </si>
  <si>
    <t>DROP BOXES - some of the information you need to enter have drop boxes for your use.</t>
  </si>
  <si>
    <t xml:space="preserve">PROFIT/LOSS :  </t>
  </si>
  <si>
    <t>Ohio High School Lacrosse Association (BOYS) and Ohio Schoolgirls Lacrosse Association (Girls)</t>
  </si>
  <si>
    <t>Tournament Financial Report</t>
  </si>
  <si>
    <t>FINANCIAL PROCEDURES - Review the expense information in the Tournament Regulations.</t>
  </si>
  <si>
    <t>Tournament - Please complete a separate Tournament Report for EACH GAME that is hosted by your school</t>
  </si>
  <si>
    <t xml:space="preserve">SAVE A COPY OF ALL DOCUMENTATION SENT TO THE OHSLA/OSLA.  </t>
  </si>
  <si>
    <t>DATA ENTRY - All lines that require data entry are highlighted in yellow.  All other lines are locked.  AS YOU ENTER DATA, FORMULAS ARE SET TO COMPLETE  CALCULATIONS. If you have problems with the calculations or disagree with the amounts displayed, contact the OHSLA/OSLA Commissioner</t>
  </si>
  <si>
    <t>BEFORE ENTERING DATA , Save the file with a  new name. File name should include SPORT ABBR.DIVISION.SCHOOL NAME date.    For Example:  LAX.D1.Dublin Scioto 5.27.15</t>
  </si>
  <si>
    <t>An e-mailed copy of the report is due within SEVEN (7) days of the date of your event.  Tournaments proceeds are usually paid within THIRTY (30) days of  receiving confirmation that your report has been approved.  All supporting documentation needs to be submitted. The report is not complete until all required documents are on file with the OHSLA/OSLA.</t>
  </si>
  <si>
    <t>WORKSHEET - Complete the information on the worksheet.  Key totals from this page will automatically transfer to the REPORT SUMMMARY section of the report</t>
  </si>
  <si>
    <t>COMPLETING THE TICKET REPORT - Record the number of the first ticket actually SOLD and the number of the last ticket actually SOLD on the report.</t>
  </si>
  <si>
    <t>TICKET PRICES - Enter the ticket price based on the tournament level.  Round 1-3 All tickets are $6.00; Regional Finals, State Semi-Finals, and State Finals All ticket prices are $8.00</t>
  </si>
  <si>
    <t>PASSES - Enter the total number of passes honored.  Seniors and Students pay the ticket price, no discounts or passes.</t>
  </si>
  <si>
    <t>HOST  EXPENSES - The host school is  provided with a pre-determined amount to be used to pay facility, custodial and personnel  such as the site manager, athletic trainer, ticket sellers/takers, scoretable staff, etc and related payroll expenses.  Lump sum is based on tickets sold and level of event.  Rates are posted on the financial report.</t>
  </si>
  <si>
    <t>****The host school is responsible for tracking earnings for W-2 or 1099 purposes</t>
  </si>
  <si>
    <t xml:space="preserve">OFFICIALS - Host school pays all officials and officials travel allowance (if any).  </t>
  </si>
  <si>
    <t xml:space="preserve">MISCELLANEOUS EXPENSES - must be documented and approved in advance by the OHSLA/OSLA Commissioner </t>
  </si>
  <si>
    <t>COMPLETED REPORT- EMAIL  IN EXCEL FORMAT TO: pb.ohiolax@gmail.com.  Scanned reports or those in PDF format are not acceptable.</t>
  </si>
  <si>
    <t>c/o Paul Balcerzak</t>
  </si>
  <si>
    <t>5490 Fawnbrook Lane</t>
  </si>
  <si>
    <t>Dublin, Ohio  43017</t>
  </si>
  <si>
    <r>
      <rPr>
        <b/>
        <sz val="11"/>
        <color rgb="FFFF0000"/>
        <rFont val="Calibri"/>
        <family val="2"/>
        <scheme val="minor"/>
      </rPr>
      <t xml:space="preserve">Loss: </t>
    </r>
    <r>
      <rPr>
        <sz val="11"/>
        <color theme="1"/>
        <rFont val="Calibri"/>
        <family val="2"/>
        <scheme val="minor"/>
      </rPr>
      <t xml:space="preserve"> the OHSLA or OSLA will mail a check to the Host School to cover their expenses. </t>
    </r>
  </si>
  <si>
    <r>
      <rPr>
        <b/>
        <sz val="11"/>
        <rFont val="Calibri"/>
        <family val="2"/>
        <scheme val="minor"/>
      </rPr>
      <t>Profit</t>
    </r>
    <r>
      <rPr>
        <sz val="11"/>
        <color theme="1"/>
        <rFont val="Calibri"/>
        <family val="2"/>
        <scheme val="minor"/>
      </rPr>
      <t xml:space="preserve"> - make check payable to the </t>
    </r>
    <r>
      <rPr>
        <b/>
        <sz val="11"/>
        <color theme="1"/>
        <rFont val="Calibri"/>
        <family val="2"/>
        <scheme val="minor"/>
      </rPr>
      <t>OHSLA</t>
    </r>
    <r>
      <rPr>
        <sz val="11"/>
        <color theme="1"/>
        <rFont val="Calibri"/>
        <family val="2"/>
        <scheme val="minor"/>
      </rPr>
      <t xml:space="preserve"> (boys)  or </t>
    </r>
    <r>
      <rPr>
        <b/>
        <sz val="11"/>
        <color theme="1"/>
        <rFont val="Calibri"/>
        <family val="2"/>
        <scheme val="minor"/>
      </rPr>
      <t>OSLA</t>
    </r>
    <r>
      <rPr>
        <sz val="11"/>
        <color theme="1"/>
        <rFont val="Calibri"/>
        <family val="2"/>
        <scheme val="minor"/>
      </rPr>
      <t xml:space="preserve"> (girls) </t>
    </r>
  </si>
  <si>
    <r>
      <rPr>
        <b/>
        <sz val="11"/>
        <color theme="1"/>
        <rFont val="Calibri"/>
        <family val="2"/>
        <scheme val="minor"/>
      </rPr>
      <t>OHSLA</t>
    </r>
    <r>
      <rPr>
        <sz val="11"/>
        <color theme="1"/>
        <rFont val="Calibri"/>
        <family val="2"/>
        <scheme val="minor"/>
      </rPr>
      <t xml:space="preserve"> or </t>
    </r>
    <r>
      <rPr>
        <b/>
        <sz val="11"/>
        <color theme="1"/>
        <rFont val="Calibri"/>
        <family val="2"/>
        <scheme val="minor"/>
      </rPr>
      <t>OSLA  (please keep them separate)</t>
    </r>
  </si>
  <si>
    <t>2016 TOURNAMENT FINANCIAL REPORT</t>
  </si>
  <si>
    <t>Play-in &amp;                     Round 1-3</t>
  </si>
  <si>
    <t>51-100</t>
  </si>
  <si>
    <t>101-200</t>
  </si>
  <si>
    <t>201-300</t>
  </si>
  <si>
    <t>301-400</t>
  </si>
  <si>
    <t>401 and up</t>
  </si>
  <si>
    <t>OFFICIAL MILES ALLOWANCE IS $1.00 PER MILE OVER 50 MILES, ONE WAY UP TO CAP.</t>
  </si>
  <si>
    <t>&lt; =  50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</si>
</sst>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4" formatCode="_(&quot;$&quot;* #,##0.00_);_(&quot;$&quot;* \(#,##0.00\);_(&quot;$&quot;* &quot;-&quot;??_);_(@_)"/>
    <numFmt numFmtId="164" formatCode="_(&quot;$&quot;* #,##0_);_(&quot;$&quot;* \(#,##0\);_(&quot;$&quot;* &quot;-&quot;??_);_(@_)"/>
  </numFmts>
  <fonts count="13" x14ac:knownFonts="1">
    <font>
      <sz val="11"/>
      <color theme="1"/>
      <name val="Calibri"/>
      <family val="2"/>
      <scheme val="minor"/>
    </font>
    <font>
      <b/>
      <sz val="11"/>
      <color theme="1"/>
      <name val="Calibri"/>
      <family val="2"/>
      <scheme val="minor"/>
    </font>
    <font>
      <sz val="11"/>
      <name val="Calibri"/>
      <family val="2"/>
      <scheme val="minor"/>
    </font>
    <font>
      <sz val="12"/>
      <name val="Arial"/>
      <family val="2"/>
    </font>
    <font>
      <sz val="11"/>
      <color rgb="FFFF0000"/>
      <name val="Calibri"/>
      <family val="2"/>
      <scheme val="minor"/>
    </font>
    <font>
      <b/>
      <sz val="11"/>
      <color rgb="FFFF0000"/>
      <name val="Calibri"/>
      <family val="2"/>
      <scheme val="minor"/>
    </font>
    <font>
      <sz val="11"/>
      <color theme="1"/>
      <name val="Calibri"/>
      <family val="2"/>
      <scheme val="minor"/>
    </font>
    <font>
      <u val="singleAccounting"/>
      <sz val="11"/>
      <color theme="1"/>
      <name val="Calibri"/>
      <family val="2"/>
      <scheme val="minor"/>
    </font>
    <font>
      <b/>
      <sz val="8"/>
      <color theme="1"/>
      <name val="Calibri"/>
      <family val="2"/>
      <scheme val="minor"/>
    </font>
    <font>
      <b/>
      <sz val="11"/>
      <name val="Calibri"/>
      <family val="2"/>
      <scheme val="minor"/>
    </font>
    <font>
      <b/>
      <i/>
      <sz val="10"/>
      <color rgb="FFFF0000"/>
      <name val="Calibri"/>
      <family val="2"/>
      <scheme val="minor"/>
    </font>
    <font>
      <i/>
      <sz val="10"/>
      <color rgb="FFFF0000"/>
      <name val="Calibri"/>
      <family val="2"/>
      <scheme val="minor"/>
    </font>
    <font>
      <b/>
      <sz val="9"/>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14996795556505021"/>
        <bgColor indexed="64"/>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right style="medium">
        <color indexed="64"/>
      </right>
      <top/>
      <bottom style="thin">
        <color indexed="64"/>
      </bottom>
      <diagonal/>
    </border>
    <border>
      <left/>
      <right style="medium">
        <color indexed="64"/>
      </right>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0" fontId="3" fillId="0" borderId="0"/>
    <xf numFmtId="44" fontId="6" fillId="0" borderId="0" applyFont="0" applyFill="0" applyBorder="0" applyAlignment="0" applyProtection="0"/>
  </cellStyleXfs>
  <cellXfs count="124">
    <xf numFmtId="0" fontId="0" fillId="0" borderId="0" xfId="0"/>
    <xf numFmtId="0" fontId="0" fillId="0" borderId="0" xfId="0" applyBorder="1" applyAlignment="1">
      <alignment horizontal="center"/>
    </xf>
    <xf numFmtId="0" fontId="0" fillId="0" borderId="0" xfId="0" applyBorder="1"/>
    <xf numFmtId="0" fontId="0" fillId="2" borderId="1" xfId="0" applyFill="1" applyBorder="1" applyProtection="1">
      <protection locked="0"/>
    </xf>
    <xf numFmtId="8" fontId="0" fillId="2" borderId="1" xfId="0" applyNumberFormat="1" applyFill="1" applyBorder="1" applyProtection="1">
      <protection locked="0"/>
    </xf>
    <xf numFmtId="0" fontId="0" fillId="0" borderId="1" xfId="0" applyBorder="1"/>
    <xf numFmtId="0" fontId="0" fillId="0" borderId="0" xfId="0" applyBorder="1" applyAlignment="1"/>
    <xf numFmtId="0" fontId="0" fillId="0" borderId="2" xfId="0" applyBorder="1"/>
    <xf numFmtId="0" fontId="1" fillId="0" borderId="0" xfId="0" applyFont="1" applyBorder="1"/>
    <xf numFmtId="0" fontId="0" fillId="0" borderId="10" xfId="0" applyBorder="1" applyAlignment="1">
      <alignment horizontal="center"/>
    </xf>
    <xf numFmtId="0" fontId="1" fillId="0" borderId="11" xfId="0" applyFont="1" applyBorder="1"/>
    <xf numFmtId="0" fontId="0" fillId="0" borderId="11" xfId="0" applyBorder="1"/>
    <xf numFmtId="0" fontId="8" fillId="0" borderId="13" xfId="0" applyFont="1" applyBorder="1" applyAlignment="1">
      <alignment horizontal="center"/>
    </xf>
    <xf numFmtId="0" fontId="0" fillId="0" borderId="14" xfId="0" applyBorder="1" applyAlignment="1">
      <alignment horizontal="center"/>
    </xf>
    <xf numFmtId="0" fontId="8" fillId="0" borderId="14" xfId="0" applyFont="1" applyBorder="1" applyAlignment="1">
      <alignment horizontal="center"/>
    </xf>
    <xf numFmtId="0" fontId="0" fillId="0" borderId="15" xfId="0" applyBorder="1" applyAlignment="1">
      <alignment horizontal="center"/>
    </xf>
    <xf numFmtId="0" fontId="1" fillId="0" borderId="16" xfId="0" applyFont="1" applyBorder="1"/>
    <xf numFmtId="0" fontId="0" fillId="0" borderId="16" xfId="0" applyBorder="1"/>
    <xf numFmtId="0" fontId="0" fillId="0" borderId="17" xfId="0" applyBorder="1" applyAlignment="1">
      <alignment horizontal="center"/>
    </xf>
    <xf numFmtId="0" fontId="1" fillId="0" borderId="2" xfId="0" applyFont="1" applyBorder="1"/>
    <xf numFmtId="0" fontId="8" fillId="0" borderId="18" xfId="0" applyFont="1" applyBorder="1" applyAlignment="1">
      <alignment horizontal="center"/>
    </xf>
    <xf numFmtId="164" fontId="0" fillId="0" borderId="19" xfId="2" applyNumberFormat="1" applyFont="1" applyBorder="1"/>
    <xf numFmtId="164" fontId="0" fillId="0" borderId="20" xfId="2" applyNumberFormat="1" applyFont="1" applyBorder="1"/>
    <xf numFmtId="164" fontId="0" fillId="0" borderId="21" xfId="2" applyNumberFormat="1" applyFont="1" applyBorder="1"/>
    <xf numFmtId="0" fontId="8" fillId="0" borderId="22" xfId="0" applyFont="1" applyBorder="1" applyAlignment="1">
      <alignment horizontal="center"/>
    </xf>
    <xf numFmtId="164" fontId="0" fillId="0" borderId="23" xfId="2" applyNumberFormat="1" applyFont="1" applyBorder="1"/>
    <xf numFmtId="164" fontId="0" fillId="0" borderId="24" xfId="2" applyNumberFormat="1" applyFont="1" applyBorder="1"/>
    <xf numFmtId="164" fontId="0" fillId="0" borderId="25" xfId="2" applyNumberFormat="1" applyFont="1" applyBorder="1"/>
    <xf numFmtId="0" fontId="0" fillId="0" borderId="0" xfId="0" applyFont="1" applyBorder="1" applyAlignment="1"/>
    <xf numFmtId="44" fontId="0" fillId="0" borderId="1" xfId="0" applyNumberFormat="1" applyBorder="1"/>
    <xf numFmtId="44" fontId="0" fillId="0" borderId="2" xfId="0" applyNumberFormat="1" applyBorder="1"/>
    <xf numFmtId="0" fontId="1" fillId="0" borderId="4" xfId="0" applyFont="1" applyBorder="1"/>
    <xf numFmtId="0" fontId="0" fillId="0" borderId="4" xfId="0" applyBorder="1"/>
    <xf numFmtId="44" fontId="0" fillId="0" borderId="26" xfId="0" applyNumberFormat="1" applyBorder="1"/>
    <xf numFmtId="0" fontId="0" fillId="0" borderId="1" xfId="0" applyFill="1" applyBorder="1"/>
    <xf numFmtId="44" fontId="0" fillId="0" borderId="1" xfId="2" applyFont="1" applyBorder="1"/>
    <xf numFmtId="0" fontId="1" fillId="4" borderId="5" xfId="0" applyFont="1" applyFill="1" applyBorder="1"/>
    <xf numFmtId="0" fontId="0" fillId="4" borderId="6" xfId="0" applyFill="1" applyBorder="1"/>
    <xf numFmtId="0" fontId="0" fillId="4" borderId="7" xfId="0" applyFill="1" applyBorder="1"/>
    <xf numFmtId="0" fontId="0" fillId="0" borderId="8" xfId="0" applyBorder="1"/>
    <xf numFmtId="0" fontId="0" fillId="0" borderId="9" xfId="0" applyBorder="1"/>
    <xf numFmtId="0" fontId="1" fillId="0" borderId="8" xfId="0" applyFont="1" applyBorder="1"/>
    <xf numFmtId="44" fontId="0" fillId="0" borderId="27" xfId="2" applyFont="1" applyBorder="1"/>
    <xf numFmtId="0" fontId="0" fillId="0" borderId="28" xfId="0" applyBorder="1"/>
    <xf numFmtId="44" fontId="0" fillId="0" borderId="0" xfId="0" applyNumberFormat="1" applyBorder="1"/>
    <xf numFmtId="44" fontId="0" fillId="0" borderId="9" xfId="0" applyNumberFormat="1" applyBorder="1"/>
    <xf numFmtId="44" fontId="4" fillId="0" borderId="9" xfId="2" applyFont="1" applyBorder="1"/>
    <xf numFmtId="44" fontId="2" fillId="0" borderId="9" xfId="2" applyFont="1" applyBorder="1"/>
    <xf numFmtId="0" fontId="0" fillId="0" borderId="10" xfId="0" applyBorder="1"/>
    <xf numFmtId="0" fontId="0" fillId="0" borderId="12" xfId="0" applyBorder="1"/>
    <xf numFmtId="0" fontId="0" fillId="0" borderId="0" xfId="0" applyAlignment="1">
      <alignment wrapText="1"/>
    </xf>
    <xf numFmtId="0" fontId="0" fillId="0" borderId="0" xfId="0" applyAlignment="1">
      <alignment horizontal="left" wrapText="1"/>
    </xf>
    <xf numFmtId="0" fontId="1" fillId="0" borderId="0" xfId="0" applyFont="1" applyAlignment="1">
      <alignment vertical="top"/>
    </xf>
    <xf numFmtId="0" fontId="0" fillId="0" borderId="0" xfId="0" applyAlignment="1">
      <alignment horizontal="left" wrapText="1" indent="2"/>
    </xf>
    <xf numFmtId="44" fontId="0" fillId="2" borderId="1" xfId="2" applyFont="1" applyFill="1" applyBorder="1" applyProtection="1">
      <protection locked="0"/>
    </xf>
    <xf numFmtId="0" fontId="0" fillId="2" borderId="2" xfId="0" applyFill="1" applyBorder="1" applyProtection="1">
      <protection locked="0"/>
    </xf>
    <xf numFmtId="44" fontId="0" fillId="2" borderId="2" xfId="2" applyFont="1" applyFill="1" applyBorder="1" applyProtection="1">
      <protection locked="0"/>
    </xf>
    <xf numFmtId="0" fontId="1" fillId="0" borderId="0" xfId="0" applyFont="1" applyAlignment="1">
      <alignment horizontal="center" wrapText="1"/>
    </xf>
    <xf numFmtId="0" fontId="1" fillId="0" borderId="8" xfId="0" applyFont="1" applyBorder="1" applyAlignment="1">
      <alignment horizontal="right"/>
    </xf>
    <xf numFmtId="0" fontId="1" fillId="0" borderId="0" xfId="0" applyFont="1" applyBorder="1" applyAlignment="1">
      <alignment horizontal="right"/>
    </xf>
    <xf numFmtId="0" fontId="1" fillId="0" borderId="0" xfId="0" applyFont="1" applyBorder="1" applyAlignment="1">
      <alignment horizontal="center"/>
    </xf>
    <xf numFmtId="0" fontId="8" fillId="0" borderId="18" xfId="0" applyFont="1" applyBorder="1" applyAlignment="1">
      <alignment horizontal="center" vertical="center" wrapText="1"/>
    </xf>
    <xf numFmtId="0" fontId="1" fillId="0" borderId="8" xfId="0" applyFont="1" applyBorder="1" applyAlignment="1">
      <alignment horizontal="center"/>
    </xf>
    <xf numFmtId="0" fontId="1" fillId="0" borderId="9" xfId="0" applyFont="1" applyBorder="1" applyAlignment="1">
      <alignment horizontal="center"/>
    </xf>
    <xf numFmtId="0" fontId="1" fillId="2" borderId="8" xfId="0" applyFont="1" applyFill="1" applyBorder="1"/>
    <xf numFmtId="0" fontId="1" fillId="2" borderId="0" xfId="0" applyFont="1" applyFill="1" applyBorder="1"/>
    <xf numFmtId="0" fontId="0" fillId="2" borderId="27" xfId="0" applyFill="1" applyBorder="1"/>
    <xf numFmtId="0" fontId="0" fillId="2" borderId="32" xfId="0" applyFill="1" applyBorder="1"/>
    <xf numFmtId="0" fontId="0" fillId="0" borderId="0" xfId="0" applyBorder="1" applyProtection="1">
      <protection locked="0"/>
    </xf>
    <xf numFmtId="44" fontId="0" fillId="0" borderId="27" xfId="2" applyFont="1" applyFill="1" applyBorder="1" applyProtection="1"/>
    <xf numFmtId="44" fontId="0" fillId="0" borderId="27" xfId="2" applyFont="1" applyFill="1" applyBorder="1"/>
    <xf numFmtId="0" fontId="1" fillId="4" borderId="8" xfId="0" applyFont="1" applyFill="1" applyBorder="1"/>
    <xf numFmtId="0" fontId="1" fillId="4" borderId="0" xfId="0" applyFont="1" applyFill="1" applyBorder="1"/>
    <xf numFmtId="0" fontId="1" fillId="4" borderId="9" xfId="0" applyFont="1" applyFill="1" applyBorder="1"/>
    <xf numFmtId="7" fontId="6" fillId="2" borderId="27" xfId="2" applyNumberFormat="1" applyFont="1" applyFill="1" applyBorder="1" applyProtection="1">
      <protection locked="0"/>
    </xf>
    <xf numFmtId="44" fontId="7" fillId="0" borderId="9" xfId="2" applyFont="1" applyFill="1" applyBorder="1"/>
    <xf numFmtId="0" fontId="10" fillId="0" borderId="8" xfId="0" applyFont="1" applyBorder="1"/>
    <xf numFmtId="0" fontId="10" fillId="0" borderId="0" xfId="0" applyFont="1" applyBorder="1"/>
    <xf numFmtId="0" fontId="11" fillId="0" borderId="0" xfId="0" applyFont="1" applyBorder="1"/>
    <xf numFmtId="0" fontId="0" fillId="0" borderId="9" xfId="0" applyBorder="1" applyAlignment="1"/>
    <xf numFmtId="0" fontId="0" fillId="2" borderId="31" xfId="0" applyFill="1" applyBorder="1" applyProtection="1">
      <protection locked="0"/>
    </xf>
    <xf numFmtId="44" fontId="0" fillId="0" borderId="0" xfId="2" applyFont="1" applyBorder="1"/>
    <xf numFmtId="44" fontId="6" fillId="0" borderId="27" xfId="2" applyFont="1" applyFill="1" applyBorder="1"/>
    <xf numFmtId="44" fontId="6" fillId="0" borderId="32" xfId="2" applyFont="1" applyFill="1" applyBorder="1"/>
    <xf numFmtId="44" fontId="0" fillId="0" borderId="32" xfId="2" applyFont="1" applyBorder="1"/>
    <xf numFmtId="0" fontId="0" fillId="0" borderId="0" xfId="0" applyBorder="1" applyProtection="1"/>
    <xf numFmtId="44" fontId="0" fillId="2" borderId="27" xfId="2" applyFont="1" applyFill="1" applyBorder="1" applyProtection="1">
      <protection locked="0"/>
    </xf>
    <xf numFmtId="0" fontId="0" fillId="2" borderId="17" xfId="0" applyFill="1" applyBorder="1" applyProtection="1">
      <protection locked="0"/>
    </xf>
    <xf numFmtId="44" fontId="0" fillId="2" borderId="32" xfId="2" applyFont="1" applyFill="1" applyBorder="1" applyProtection="1">
      <protection locked="0"/>
    </xf>
    <xf numFmtId="44" fontId="0" fillId="0" borderId="27" xfId="0" applyNumberFormat="1" applyBorder="1"/>
    <xf numFmtId="0" fontId="1" fillId="0" borderId="8" xfId="0" applyFont="1" applyBorder="1" applyAlignment="1">
      <alignment horizontal="right"/>
    </xf>
    <xf numFmtId="0" fontId="1" fillId="0" borderId="0" xfId="0" applyFont="1" applyBorder="1" applyAlignment="1">
      <alignment horizontal="right"/>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0" xfId="0" applyFont="1" applyBorder="1" applyAlignment="1">
      <alignment horizontal="center"/>
    </xf>
    <xf numFmtId="0" fontId="1" fillId="0" borderId="9" xfId="0" applyFont="1" applyBorder="1" applyAlignment="1">
      <alignment horizontal="center"/>
    </xf>
    <xf numFmtId="0" fontId="0" fillId="0" borderId="1" xfId="0" applyBorder="1" applyAlignment="1">
      <alignment horizontal="center"/>
    </xf>
    <xf numFmtId="0" fontId="0" fillId="0" borderId="8" xfId="0" applyBorder="1" applyAlignment="1">
      <alignment horizontal="center"/>
    </xf>
    <xf numFmtId="0" fontId="0" fillId="0" borderId="0" xfId="0" applyBorder="1" applyAlignment="1">
      <alignment horizontal="center"/>
    </xf>
    <xf numFmtId="0" fontId="0" fillId="0" borderId="29" xfId="0" applyFont="1" applyBorder="1" applyAlignment="1">
      <alignment horizontal="left"/>
    </xf>
    <xf numFmtId="0" fontId="0" fillId="0" borderId="3" xfId="0" applyFont="1" applyBorder="1" applyAlignment="1">
      <alignment horizontal="left"/>
    </xf>
    <xf numFmtId="0" fontId="0" fillId="0" borderId="30" xfId="0" applyFont="1" applyBorder="1" applyAlignment="1">
      <alignment horizontal="left"/>
    </xf>
    <xf numFmtId="0" fontId="0" fillId="0" borderId="8" xfId="0" applyBorder="1" applyAlignment="1">
      <alignment horizontal="left"/>
    </xf>
    <xf numFmtId="0" fontId="0" fillId="0" borderId="0" xfId="0" applyBorder="1" applyAlignment="1">
      <alignment horizontal="left"/>
    </xf>
    <xf numFmtId="0" fontId="0" fillId="0" borderId="9" xfId="0" applyBorder="1" applyAlignment="1">
      <alignment horizontal="left"/>
    </xf>
    <xf numFmtId="0" fontId="0" fillId="0" borderId="31" xfId="0" applyBorder="1" applyAlignment="1">
      <alignment horizontal="left"/>
    </xf>
    <xf numFmtId="0" fontId="0" fillId="0" borderId="1" xfId="0" applyBorder="1" applyAlignment="1">
      <alignment horizontal="left"/>
    </xf>
    <xf numFmtId="0" fontId="0" fillId="0" borderId="27" xfId="0" applyBorder="1" applyAlignment="1">
      <alignment horizontal="left"/>
    </xf>
    <xf numFmtId="0" fontId="1" fillId="4" borderId="8" xfId="0" applyFont="1" applyFill="1" applyBorder="1" applyAlignment="1">
      <alignment horizontal="center"/>
    </xf>
    <xf numFmtId="0" fontId="1" fillId="4" borderId="0" xfId="0" applyFont="1" applyFill="1" applyBorder="1" applyAlignment="1">
      <alignment horizontal="center"/>
    </xf>
    <xf numFmtId="0" fontId="1" fillId="4" borderId="9" xfId="0" applyFont="1" applyFill="1" applyBorder="1" applyAlignment="1">
      <alignment horizontal="center"/>
    </xf>
    <xf numFmtId="0" fontId="1" fillId="3" borderId="8" xfId="0" applyFont="1" applyFill="1" applyBorder="1" applyAlignment="1">
      <alignment horizontal="center"/>
    </xf>
    <xf numFmtId="0" fontId="1" fillId="3" borderId="0" xfId="0" applyFont="1" applyFill="1" applyBorder="1" applyAlignment="1">
      <alignment horizontal="center"/>
    </xf>
    <xf numFmtId="0" fontId="1" fillId="3" borderId="9" xfId="0" applyFont="1" applyFill="1" applyBorder="1" applyAlignment="1">
      <alignment horizontal="center"/>
    </xf>
    <xf numFmtId="0" fontId="0" fillId="2" borderId="31"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17"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12" fillId="0" borderId="8" xfId="0" applyFont="1" applyBorder="1" applyAlignment="1">
      <alignment horizontal="center"/>
    </xf>
    <xf numFmtId="0" fontId="12" fillId="0" borderId="0" xfId="0" applyFont="1" applyBorder="1" applyAlignment="1">
      <alignment horizontal="center"/>
    </xf>
    <xf numFmtId="0" fontId="1" fillId="2" borderId="0" xfId="0" applyFont="1" applyFill="1" applyBorder="1" applyAlignment="1">
      <alignment horizontal="center"/>
    </xf>
    <xf numFmtId="0" fontId="1" fillId="2" borderId="9" xfId="0" applyFont="1" applyFill="1" applyBorder="1" applyAlignment="1">
      <alignment horizontal="center"/>
    </xf>
  </cellXfs>
  <cellStyles count="3">
    <cellStyle name="Currency"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election activeCell="F14" sqref="F14"/>
    </sheetView>
  </sheetViews>
  <sheetFormatPr defaultRowHeight="15" x14ac:dyDescent="0.25"/>
  <cols>
    <col min="1" max="1" width="6" style="52" customWidth="1"/>
    <col min="2" max="2" width="91.42578125" style="50" customWidth="1"/>
  </cols>
  <sheetData>
    <row r="1" spans="1:2" x14ac:dyDescent="0.25">
      <c r="B1" s="57" t="s">
        <v>65</v>
      </c>
    </row>
    <row r="2" spans="1:2" x14ac:dyDescent="0.25">
      <c r="B2" s="57" t="s">
        <v>66</v>
      </c>
    </row>
    <row r="4" spans="1:2" ht="30" x14ac:dyDescent="0.25">
      <c r="A4" s="52">
        <v>1</v>
      </c>
      <c r="B4" s="50" t="s">
        <v>71</v>
      </c>
    </row>
    <row r="6" spans="1:2" x14ac:dyDescent="0.25">
      <c r="A6" s="52">
        <v>2</v>
      </c>
      <c r="B6" s="50" t="s">
        <v>67</v>
      </c>
    </row>
    <row r="8" spans="1:2" ht="30" x14ac:dyDescent="0.25">
      <c r="A8" s="52">
        <v>3</v>
      </c>
      <c r="B8" s="50" t="s">
        <v>68</v>
      </c>
    </row>
    <row r="10" spans="1:2" ht="60" x14ac:dyDescent="0.25">
      <c r="A10" s="52">
        <v>4</v>
      </c>
      <c r="B10" s="50" t="s">
        <v>72</v>
      </c>
    </row>
    <row r="12" spans="1:2" x14ac:dyDescent="0.25">
      <c r="A12" s="52">
        <v>5</v>
      </c>
      <c r="B12" s="50" t="s">
        <v>69</v>
      </c>
    </row>
    <row r="14" spans="1:2" ht="45" x14ac:dyDescent="0.25">
      <c r="A14" s="52">
        <v>6</v>
      </c>
      <c r="B14" s="50" t="s">
        <v>70</v>
      </c>
    </row>
    <row r="16" spans="1:2" x14ac:dyDescent="0.25">
      <c r="A16" s="52">
        <v>7</v>
      </c>
      <c r="B16" s="50" t="s">
        <v>39</v>
      </c>
    </row>
    <row r="18" spans="1:2" x14ac:dyDescent="0.25">
      <c r="A18" s="52">
        <v>8</v>
      </c>
      <c r="B18" s="50" t="s">
        <v>63</v>
      </c>
    </row>
    <row r="20" spans="1:2" ht="30" x14ac:dyDescent="0.25">
      <c r="A20" s="52">
        <v>9</v>
      </c>
      <c r="B20" s="50" t="s">
        <v>73</v>
      </c>
    </row>
    <row r="22" spans="1:2" ht="30" x14ac:dyDescent="0.25">
      <c r="A22" s="52">
        <v>10</v>
      </c>
      <c r="B22" s="50" t="s">
        <v>74</v>
      </c>
    </row>
    <row r="24" spans="1:2" ht="30" x14ac:dyDescent="0.25">
      <c r="A24" s="52">
        <v>11</v>
      </c>
      <c r="B24" s="50" t="s">
        <v>75</v>
      </c>
    </row>
    <row r="26" spans="1:2" ht="30" x14ac:dyDescent="0.25">
      <c r="A26" s="52">
        <v>12</v>
      </c>
      <c r="B26" s="50" t="s">
        <v>76</v>
      </c>
    </row>
    <row r="28" spans="1:2" ht="60" x14ac:dyDescent="0.25">
      <c r="A28" s="52">
        <v>13</v>
      </c>
      <c r="B28" s="50" t="s">
        <v>77</v>
      </c>
    </row>
    <row r="29" spans="1:2" x14ac:dyDescent="0.25">
      <c r="B29" s="51" t="s">
        <v>78</v>
      </c>
    </row>
    <row r="31" spans="1:2" x14ac:dyDescent="0.25">
      <c r="A31" s="52">
        <v>14</v>
      </c>
      <c r="B31" s="50" t="s">
        <v>79</v>
      </c>
    </row>
    <row r="32" spans="1:2" x14ac:dyDescent="0.25">
      <c r="B32" s="51" t="s">
        <v>78</v>
      </c>
    </row>
    <row r="34" spans="1:2" ht="30" x14ac:dyDescent="0.25">
      <c r="A34" s="52">
        <v>15</v>
      </c>
      <c r="B34" s="50" t="s">
        <v>80</v>
      </c>
    </row>
    <row r="36" spans="1:2" x14ac:dyDescent="0.25">
      <c r="A36" s="52">
        <v>16</v>
      </c>
      <c r="B36" s="50" t="s">
        <v>64</v>
      </c>
    </row>
    <row r="37" spans="1:2" x14ac:dyDescent="0.25">
      <c r="B37" s="53" t="s">
        <v>86</v>
      </c>
    </row>
    <row r="38" spans="1:2" x14ac:dyDescent="0.25">
      <c r="B38" s="53" t="s">
        <v>85</v>
      </c>
    </row>
    <row r="40" spans="1:2" ht="30" x14ac:dyDescent="0.25">
      <c r="A40" s="52">
        <v>17</v>
      </c>
      <c r="B40" s="50" t="s">
        <v>81</v>
      </c>
    </row>
    <row r="42" spans="1:2" x14ac:dyDescent="0.25">
      <c r="A42" s="52">
        <v>18</v>
      </c>
      <c r="B42" s="50" t="s">
        <v>40</v>
      </c>
    </row>
    <row r="43" spans="1:2" x14ac:dyDescent="0.25">
      <c r="B43" s="53" t="s">
        <v>87</v>
      </c>
    </row>
    <row r="44" spans="1:2" x14ac:dyDescent="0.25">
      <c r="B44" s="53" t="s">
        <v>82</v>
      </c>
    </row>
    <row r="45" spans="1:2" x14ac:dyDescent="0.25">
      <c r="B45" s="53" t="s">
        <v>83</v>
      </c>
    </row>
    <row r="46" spans="1:2" x14ac:dyDescent="0.25">
      <c r="B46" s="53" t="s">
        <v>84</v>
      </c>
    </row>
  </sheetData>
  <sheetProtection password="C3ED"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78"/>
  <sheetViews>
    <sheetView showGridLines="0" tabSelected="1" topLeftCell="A12" workbookViewId="0">
      <selection activeCell="Q28" sqref="Q28"/>
    </sheetView>
  </sheetViews>
  <sheetFormatPr defaultRowHeight="15" x14ac:dyDescent="0.25"/>
  <cols>
    <col min="1" max="1" width="1.7109375" customWidth="1"/>
    <col min="2" max="2" width="14.28515625" customWidth="1"/>
    <col min="3" max="3" width="1.7109375" customWidth="1"/>
    <col min="4" max="4" width="12.28515625" customWidth="1"/>
    <col min="5" max="5" width="1.7109375" customWidth="1"/>
    <col min="6" max="6" width="12.28515625" customWidth="1"/>
    <col min="7" max="7" width="1.7109375" customWidth="1"/>
    <col min="8" max="8" width="12.28515625" customWidth="1"/>
    <col min="9" max="9" width="1.7109375" customWidth="1"/>
    <col min="10" max="10" width="12.28515625" customWidth="1"/>
    <col min="11" max="11" width="1.7109375" customWidth="1"/>
    <col min="12" max="12" width="12.28515625" customWidth="1"/>
    <col min="13" max="13" width="1.7109375" customWidth="1"/>
    <col min="14" max="14" width="20.7109375" customWidth="1"/>
    <col min="15" max="15" width="1.7109375" customWidth="1"/>
  </cols>
  <sheetData>
    <row r="1" spans="2:16" ht="8.25" customHeight="1" thickBot="1" x14ac:dyDescent="0.3"/>
    <row r="2" spans="2:16" x14ac:dyDescent="0.25">
      <c r="B2" s="92" t="s">
        <v>62</v>
      </c>
      <c r="C2" s="93"/>
      <c r="D2" s="93"/>
      <c r="E2" s="93"/>
      <c r="F2" s="93"/>
      <c r="G2" s="93"/>
      <c r="H2" s="93"/>
      <c r="I2" s="93"/>
      <c r="J2" s="93"/>
      <c r="K2" s="93"/>
      <c r="L2" s="93"/>
      <c r="M2" s="93"/>
      <c r="N2" s="94"/>
    </row>
    <row r="3" spans="2:16" x14ac:dyDescent="0.25">
      <c r="B3" s="95" t="s">
        <v>88</v>
      </c>
      <c r="C3" s="96"/>
      <c r="D3" s="96"/>
      <c r="E3" s="96"/>
      <c r="F3" s="96"/>
      <c r="G3" s="96"/>
      <c r="H3" s="96"/>
      <c r="I3" s="96"/>
      <c r="J3" s="96"/>
      <c r="K3" s="96"/>
      <c r="L3" s="96"/>
      <c r="M3" s="96"/>
      <c r="N3" s="97"/>
    </row>
    <row r="4" spans="2:16" x14ac:dyDescent="0.25">
      <c r="B4" s="62"/>
      <c r="C4" s="60"/>
      <c r="D4" s="60"/>
      <c r="E4" s="60"/>
      <c r="F4" s="60"/>
      <c r="G4" s="60"/>
      <c r="H4" s="60"/>
      <c r="I4" s="60"/>
      <c r="J4" s="60"/>
      <c r="K4" s="60"/>
      <c r="L4" s="60"/>
      <c r="M4" s="60"/>
      <c r="N4" s="63"/>
    </row>
    <row r="5" spans="2:16" x14ac:dyDescent="0.25">
      <c r="B5" s="101" t="s">
        <v>35</v>
      </c>
      <c r="C5" s="102"/>
      <c r="D5" s="102"/>
      <c r="E5" s="102"/>
      <c r="F5" s="102"/>
      <c r="G5" s="102"/>
      <c r="H5" s="102"/>
      <c r="I5" s="102"/>
      <c r="J5" s="102"/>
      <c r="K5" s="102"/>
      <c r="L5" s="102"/>
      <c r="M5" s="102"/>
      <c r="N5" s="103"/>
      <c r="O5" s="28"/>
      <c r="P5" s="28"/>
    </row>
    <row r="6" spans="2:16" x14ac:dyDescent="0.25">
      <c r="B6" s="104" t="s">
        <v>45</v>
      </c>
      <c r="C6" s="105"/>
      <c r="D6" s="105"/>
      <c r="E6" s="105"/>
      <c r="F6" s="105"/>
      <c r="G6" s="105"/>
      <c r="H6" s="105"/>
      <c r="I6" s="105"/>
      <c r="J6" s="105"/>
      <c r="K6" s="105"/>
      <c r="L6" s="105"/>
      <c r="M6" s="105"/>
      <c r="N6" s="106"/>
      <c r="O6" s="6"/>
      <c r="P6" s="6"/>
    </row>
    <row r="7" spans="2:16" x14ac:dyDescent="0.25">
      <c r="B7" s="104" t="s">
        <v>36</v>
      </c>
      <c r="C7" s="105"/>
      <c r="D7" s="105"/>
      <c r="E7" s="105"/>
      <c r="F7" s="105"/>
      <c r="G7" s="105"/>
      <c r="H7" s="105"/>
      <c r="I7" s="105"/>
      <c r="J7" s="105"/>
      <c r="K7" s="105"/>
      <c r="L7" s="105"/>
      <c r="M7" s="105"/>
      <c r="N7" s="106"/>
      <c r="O7" s="6"/>
      <c r="P7" s="6"/>
    </row>
    <row r="8" spans="2:16" x14ac:dyDescent="0.25">
      <c r="B8" s="104" t="s">
        <v>43</v>
      </c>
      <c r="C8" s="105"/>
      <c r="D8" s="105"/>
      <c r="E8" s="105"/>
      <c r="F8" s="105"/>
      <c r="G8" s="105"/>
      <c r="H8" s="105"/>
      <c r="I8" s="105"/>
      <c r="J8" s="105"/>
      <c r="K8" s="105"/>
      <c r="L8" s="105"/>
      <c r="M8" s="105"/>
      <c r="N8" s="106"/>
      <c r="O8" s="6"/>
      <c r="P8" s="6"/>
    </row>
    <row r="9" spans="2:16" x14ac:dyDescent="0.25">
      <c r="B9" s="107" t="s">
        <v>44</v>
      </c>
      <c r="C9" s="108"/>
      <c r="D9" s="108"/>
      <c r="E9" s="108"/>
      <c r="F9" s="108"/>
      <c r="G9" s="108"/>
      <c r="H9" s="108"/>
      <c r="I9" s="108"/>
      <c r="J9" s="108"/>
      <c r="K9" s="108"/>
      <c r="L9" s="108"/>
      <c r="M9" s="108"/>
      <c r="N9" s="109"/>
      <c r="O9" s="6"/>
      <c r="P9" s="6"/>
    </row>
    <row r="10" spans="2:16" x14ac:dyDescent="0.25">
      <c r="B10" s="39"/>
      <c r="C10" s="2"/>
      <c r="D10" s="2"/>
      <c r="E10" s="2"/>
      <c r="F10" s="2"/>
      <c r="G10" s="2"/>
      <c r="H10" s="2"/>
      <c r="I10" s="2"/>
      <c r="J10" s="2"/>
      <c r="K10" s="2"/>
      <c r="L10" s="2"/>
      <c r="M10" s="2"/>
      <c r="N10" s="40"/>
    </row>
    <row r="11" spans="2:16" x14ac:dyDescent="0.25">
      <c r="B11" s="39"/>
      <c r="C11" s="2"/>
      <c r="D11" s="2"/>
      <c r="E11" s="2"/>
      <c r="F11" s="2"/>
      <c r="G11" s="2"/>
      <c r="H11" s="2"/>
      <c r="I11" s="2"/>
      <c r="J11" s="2"/>
      <c r="K11" s="2"/>
      <c r="L11" s="2"/>
      <c r="M11" s="2"/>
      <c r="N11" s="40"/>
    </row>
    <row r="12" spans="2:16" x14ac:dyDescent="0.25">
      <c r="B12" s="64" t="s">
        <v>47</v>
      </c>
      <c r="C12" s="65"/>
      <c r="D12" s="65"/>
      <c r="E12" s="65"/>
      <c r="F12" s="65"/>
      <c r="G12" s="2"/>
      <c r="H12" s="2"/>
      <c r="I12" s="2"/>
      <c r="J12" s="122" t="s">
        <v>38</v>
      </c>
      <c r="K12" s="122"/>
      <c r="L12" s="122"/>
      <c r="M12" s="122"/>
      <c r="N12" s="123"/>
    </row>
    <row r="13" spans="2:16" x14ac:dyDescent="0.25">
      <c r="B13" s="39"/>
      <c r="C13" s="2"/>
      <c r="D13" s="2"/>
      <c r="E13" s="2"/>
      <c r="F13" s="2"/>
      <c r="G13" s="2"/>
      <c r="H13" s="2"/>
      <c r="I13" s="2"/>
      <c r="J13" s="2"/>
      <c r="K13" s="2"/>
      <c r="L13" s="2"/>
      <c r="M13" s="2"/>
      <c r="N13" s="40"/>
    </row>
    <row r="14" spans="2:16" x14ac:dyDescent="0.25">
      <c r="B14" s="58" t="s">
        <v>3</v>
      </c>
      <c r="C14" s="2"/>
      <c r="D14" s="5" t="s">
        <v>42</v>
      </c>
      <c r="E14" s="5"/>
      <c r="F14" s="5"/>
      <c r="G14" s="5"/>
      <c r="H14" s="5"/>
      <c r="I14" s="5"/>
      <c r="J14" s="5"/>
      <c r="K14" s="2"/>
      <c r="L14" s="59" t="s">
        <v>7</v>
      </c>
      <c r="M14" s="2"/>
      <c r="N14" s="66"/>
    </row>
    <row r="15" spans="2:16" x14ac:dyDescent="0.25">
      <c r="B15" s="58" t="s">
        <v>4</v>
      </c>
      <c r="C15" s="2"/>
      <c r="D15" s="3"/>
      <c r="E15" s="3"/>
      <c r="F15" s="3"/>
      <c r="G15" s="3"/>
      <c r="H15" s="3"/>
      <c r="I15" s="3"/>
      <c r="J15" s="3"/>
      <c r="K15" s="2"/>
      <c r="L15" s="59" t="s">
        <v>8</v>
      </c>
      <c r="M15" s="2"/>
      <c r="N15" s="66"/>
    </row>
    <row r="16" spans="2:16" x14ac:dyDescent="0.25">
      <c r="B16" s="58" t="s">
        <v>5</v>
      </c>
      <c r="C16" s="2"/>
      <c r="D16" s="3"/>
      <c r="E16" s="3"/>
      <c r="F16" s="3"/>
      <c r="G16" s="3"/>
      <c r="H16" s="3"/>
      <c r="I16" s="3"/>
      <c r="J16" s="3"/>
      <c r="K16" s="2"/>
      <c r="L16" s="59" t="s">
        <v>9</v>
      </c>
      <c r="M16" s="2"/>
      <c r="N16" s="67"/>
    </row>
    <row r="17" spans="2:14" x14ac:dyDescent="0.25">
      <c r="B17" s="58" t="s">
        <v>6</v>
      </c>
      <c r="C17" s="2"/>
      <c r="D17" s="3"/>
      <c r="E17" s="3"/>
      <c r="F17" s="3"/>
      <c r="G17" s="3"/>
      <c r="H17" s="3"/>
      <c r="I17" s="3"/>
      <c r="J17" s="3"/>
      <c r="K17" s="2"/>
      <c r="L17" s="59" t="s">
        <v>10</v>
      </c>
      <c r="M17" s="2"/>
      <c r="N17" s="67"/>
    </row>
    <row r="18" spans="2:14" x14ac:dyDescent="0.25">
      <c r="B18" s="39"/>
      <c r="C18" s="2"/>
      <c r="D18" s="2"/>
      <c r="E18" s="2"/>
      <c r="F18" s="2"/>
      <c r="G18" s="2"/>
      <c r="H18" s="2"/>
      <c r="I18" s="2"/>
      <c r="J18" s="2"/>
      <c r="K18" s="2"/>
      <c r="L18" s="2"/>
      <c r="M18" s="2"/>
      <c r="N18" s="40"/>
    </row>
    <row r="19" spans="2:14" x14ac:dyDescent="0.25">
      <c r="B19" s="110" t="s">
        <v>11</v>
      </c>
      <c r="C19" s="111"/>
      <c r="D19" s="111"/>
      <c r="E19" s="111"/>
      <c r="F19" s="111"/>
      <c r="G19" s="111"/>
      <c r="H19" s="111"/>
      <c r="I19" s="111"/>
      <c r="J19" s="111"/>
      <c r="K19" s="111"/>
      <c r="L19" s="111"/>
      <c r="M19" s="111"/>
      <c r="N19" s="112"/>
    </row>
    <row r="20" spans="2:14" x14ac:dyDescent="0.25">
      <c r="B20" s="41" t="s">
        <v>12</v>
      </c>
      <c r="C20" s="2"/>
      <c r="D20" s="2"/>
      <c r="E20" s="2"/>
      <c r="F20" s="60" t="s">
        <v>13</v>
      </c>
      <c r="G20" s="60"/>
      <c r="H20" s="60" t="s">
        <v>15</v>
      </c>
      <c r="I20" s="8"/>
      <c r="J20" s="60" t="s">
        <v>16</v>
      </c>
      <c r="K20" s="8"/>
      <c r="L20" s="60" t="s">
        <v>17</v>
      </c>
      <c r="M20" s="8"/>
      <c r="N20" s="63" t="s">
        <v>19</v>
      </c>
    </row>
    <row r="21" spans="2:14" x14ac:dyDescent="0.25">
      <c r="B21" s="39"/>
      <c r="C21" s="2"/>
      <c r="D21" s="2"/>
      <c r="E21" s="2"/>
      <c r="F21" s="60" t="s">
        <v>14</v>
      </c>
      <c r="G21" s="60"/>
      <c r="H21" s="60" t="s">
        <v>14</v>
      </c>
      <c r="I21" s="8"/>
      <c r="J21" s="60" t="s">
        <v>14</v>
      </c>
      <c r="K21" s="8"/>
      <c r="L21" s="60" t="s">
        <v>18</v>
      </c>
      <c r="M21" s="8"/>
      <c r="N21" s="63" t="s">
        <v>11</v>
      </c>
    </row>
    <row r="22" spans="2:14" x14ac:dyDescent="0.25">
      <c r="B22" s="39"/>
      <c r="C22" s="2"/>
      <c r="D22" s="2"/>
      <c r="E22" s="2"/>
      <c r="F22" s="3"/>
      <c r="G22" s="68"/>
      <c r="H22" s="3"/>
      <c r="I22" s="68"/>
      <c r="J22" s="3"/>
      <c r="K22" s="68"/>
      <c r="L22" s="4"/>
      <c r="M22" s="2"/>
      <c r="N22" s="69">
        <f>J22*L22</f>
        <v>0</v>
      </c>
    </row>
    <row r="23" spans="2:14" x14ac:dyDescent="0.25">
      <c r="B23" s="39"/>
      <c r="C23" s="2"/>
      <c r="D23" s="2"/>
      <c r="E23" s="2"/>
      <c r="F23" s="2"/>
      <c r="G23" s="2"/>
      <c r="H23" s="2"/>
      <c r="I23" s="2"/>
      <c r="J23" s="2" t="s">
        <v>41</v>
      </c>
      <c r="K23" s="2"/>
      <c r="L23" s="2"/>
      <c r="M23" s="2"/>
      <c r="N23" s="40"/>
    </row>
    <row r="24" spans="2:14" x14ac:dyDescent="0.25">
      <c r="B24" s="39"/>
      <c r="C24" s="2"/>
      <c r="D24" s="2"/>
      <c r="E24" s="2"/>
      <c r="F24" s="91" t="s">
        <v>37</v>
      </c>
      <c r="G24" s="91"/>
      <c r="H24" s="91"/>
      <c r="I24" s="2"/>
      <c r="J24" s="34">
        <f>J22</f>
        <v>0</v>
      </c>
      <c r="K24" s="2"/>
      <c r="L24" s="8" t="s">
        <v>20</v>
      </c>
      <c r="M24" s="2"/>
      <c r="N24" s="70">
        <f>SUM(N22:N23)</f>
        <v>0</v>
      </c>
    </row>
    <row r="25" spans="2:14" x14ac:dyDescent="0.25">
      <c r="B25" s="41" t="s">
        <v>34</v>
      </c>
      <c r="C25" s="2"/>
      <c r="D25" s="3"/>
      <c r="E25" s="2"/>
      <c r="F25" s="2"/>
      <c r="G25" s="2"/>
      <c r="H25" s="2"/>
      <c r="I25" s="2"/>
      <c r="J25" s="2"/>
      <c r="K25" s="2"/>
      <c r="L25" s="2"/>
      <c r="M25" s="2"/>
      <c r="N25" s="40"/>
    </row>
    <row r="26" spans="2:14" x14ac:dyDescent="0.25">
      <c r="B26" s="39"/>
      <c r="C26" s="2"/>
      <c r="D26" s="2"/>
      <c r="E26" s="2"/>
      <c r="F26" s="2"/>
      <c r="G26" s="2"/>
      <c r="H26" s="2"/>
      <c r="I26" s="2"/>
      <c r="J26" s="2"/>
      <c r="K26" s="2"/>
      <c r="L26" s="2"/>
      <c r="M26" s="2"/>
      <c r="N26" s="40"/>
    </row>
    <row r="27" spans="2:14" x14ac:dyDescent="0.25">
      <c r="B27" s="39"/>
      <c r="C27" s="2"/>
      <c r="D27" s="2"/>
      <c r="E27" s="2"/>
      <c r="F27" s="2"/>
      <c r="G27" s="2"/>
      <c r="H27" s="2"/>
      <c r="I27" s="2"/>
      <c r="J27" s="2"/>
      <c r="K27" s="2"/>
      <c r="L27" s="2"/>
      <c r="M27" s="2"/>
      <c r="N27" s="40"/>
    </row>
    <row r="28" spans="2:14" x14ac:dyDescent="0.25">
      <c r="B28" s="71"/>
      <c r="C28" s="72"/>
      <c r="D28" s="72"/>
      <c r="E28" s="72"/>
      <c r="F28" s="72"/>
      <c r="G28" s="72"/>
      <c r="H28" s="72" t="s">
        <v>1</v>
      </c>
      <c r="I28" s="72"/>
      <c r="J28" s="72"/>
      <c r="K28" s="72"/>
      <c r="L28" s="72"/>
      <c r="M28" s="72"/>
      <c r="N28" s="73"/>
    </row>
    <row r="29" spans="2:14" x14ac:dyDescent="0.25">
      <c r="B29" s="39"/>
      <c r="C29" s="2"/>
      <c r="D29" s="2"/>
      <c r="E29" s="2"/>
      <c r="F29" s="2"/>
      <c r="G29" s="2"/>
      <c r="H29" s="2"/>
      <c r="I29" s="2"/>
      <c r="J29" s="2"/>
      <c r="K29" s="2"/>
      <c r="L29" s="2"/>
      <c r="M29" s="2"/>
      <c r="N29" s="40"/>
    </row>
    <row r="30" spans="2:14" x14ac:dyDescent="0.25">
      <c r="B30" s="41" t="s">
        <v>52</v>
      </c>
      <c r="C30" s="8"/>
      <c r="D30" s="8"/>
      <c r="E30" s="8"/>
      <c r="F30" s="8"/>
      <c r="G30" s="8"/>
      <c r="H30" s="8"/>
      <c r="I30" s="8"/>
      <c r="J30" s="8"/>
      <c r="K30" s="2"/>
      <c r="L30" s="2"/>
      <c r="M30" s="2"/>
      <c r="N30" s="74"/>
    </row>
    <row r="31" spans="2:14" ht="18" thickBot="1" x14ac:dyDescent="0.45">
      <c r="B31" s="41"/>
      <c r="C31" s="8"/>
      <c r="D31" s="8"/>
      <c r="E31" s="8"/>
      <c r="F31" s="8"/>
      <c r="G31" s="8"/>
      <c r="H31" s="8"/>
      <c r="I31" s="8"/>
      <c r="J31" s="8"/>
      <c r="K31" s="2"/>
      <c r="L31" s="2"/>
      <c r="M31" s="2"/>
      <c r="N31" s="75"/>
    </row>
    <row r="32" spans="2:14" ht="23.25" thickBot="1" x14ac:dyDescent="0.45">
      <c r="B32" s="12" t="s">
        <v>53</v>
      </c>
      <c r="C32" s="13"/>
      <c r="D32" s="61" t="s">
        <v>89</v>
      </c>
      <c r="E32" s="14"/>
      <c r="F32" s="20" t="s">
        <v>49</v>
      </c>
      <c r="G32" s="14"/>
      <c r="H32" s="20" t="s">
        <v>50</v>
      </c>
      <c r="I32" s="14"/>
      <c r="J32" s="24" t="s">
        <v>51</v>
      </c>
      <c r="K32" s="2"/>
      <c r="L32" s="2"/>
      <c r="M32" s="2"/>
      <c r="N32" s="75"/>
    </row>
    <row r="33" spans="2:14" ht="17.25" x14ac:dyDescent="0.4">
      <c r="B33" s="15" t="s">
        <v>96</v>
      </c>
      <c r="C33" s="16"/>
      <c r="D33" s="21">
        <v>225</v>
      </c>
      <c r="E33" s="16"/>
      <c r="F33" s="21">
        <v>425</v>
      </c>
      <c r="G33" s="16"/>
      <c r="H33" s="21">
        <v>625</v>
      </c>
      <c r="I33" s="17"/>
      <c r="J33" s="25">
        <v>1000</v>
      </c>
      <c r="K33" s="2"/>
      <c r="L33" s="2"/>
      <c r="M33" s="2"/>
      <c r="N33" s="75"/>
    </row>
    <row r="34" spans="2:14" ht="17.25" x14ac:dyDescent="0.4">
      <c r="B34" s="18" t="s">
        <v>90</v>
      </c>
      <c r="C34" s="19"/>
      <c r="D34" s="22">
        <v>300</v>
      </c>
      <c r="E34" s="19"/>
      <c r="F34" s="22">
        <v>500</v>
      </c>
      <c r="G34" s="19"/>
      <c r="H34" s="22">
        <v>700</v>
      </c>
      <c r="I34" s="7"/>
      <c r="J34" s="26">
        <v>1100</v>
      </c>
      <c r="K34" s="2"/>
      <c r="L34" s="2"/>
      <c r="M34" s="2"/>
      <c r="N34" s="75"/>
    </row>
    <row r="35" spans="2:14" ht="17.25" x14ac:dyDescent="0.4">
      <c r="B35" s="18" t="s">
        <v>91</v>
      </c>
      <c r="C35" s="19"/>
      <c r="D35" s="22">
        <v>400</v>
      </c>
      <c r="E35" s="19"/>
      <c r="F35" s="22">
        <v>600</v>
      </c>
      <c r="G35" s="19"/>
      <c r="H35" s="22">
        <v>800</v>
      </c>
      <c r="I35" s="7"/>
      <c r="J35" s="26">
        <v>1200</v>
      </c>
      <c r="K35" s="2"/>
      <c r="L35" s="2"/>
      <c r="M35" s="2"/>
      <c r="N35" s="75"/>
    </row>
    <row r="36" spans="2:14" ht="17.25" x14ac:dyDescent="0.4">
      <c r="B36" s="18" t="s">
        <v>92</v>
      </c>
      <c r="C36" s="19"/>
      <c r="D36" s="22">
        <v>500</v>
      </c>
      <c r="E36" s="19"/>
      <c r="F36" s="22">
        <v>700</v>
      </c>
      <c r="G36" s="19"/>
      <c r="H36" s="22">
        <v>900</v>
      </c>
      <c r="I36" s="7"/>
      <c r="J36" s="26">
        <v>1300</v>
      </c>
      <c r="K36" s="2"/>
      <c r="L36" s="2"/>
      <c r="M36" s="2"/>
      <c r="N36" s="75"/>
    </row>
    <row r="37" spans="2:14" ht="17.25" x14ac:dyDescent="0.4">
      <c r="B37" s="18" t="s">
        <v>93</v>
      </c>
      <c r="C37" s="19"/>
      <c r="D37" s="22">
        <v>600</v>
      </c>
      <c r="E37" s="19"/>
      <c r="F37" s="22">
        <v>800</v>
      </c>
      <c r="G37" s="19"/>
      <c r="H37" s="22">
        <v>1000</v>
      </c>
      <c r="I37" s="7"/>
      <c r="J37" s="26">
        <v>1400</v>
      </c>
      <c r="K37" s="2"/>
      <c r="L37" s="2"/>
      <c r="M37" s="2"/>
      <c r="N37" s="75"/>
    </row>
    <row r="38" spans="2:14" ht="18" thickBot="1" x14ac:dyDescent="0.45">
      <c r="B38" s="9" t="s">
        <v>94</v>
      </c>
      <c r="C38" s="10"/>
      <c r="D38" s="23">
        <v>700</v>
      </c>
      <c r="E38" s="10"/>
      <c r="F38" s="23">
        <v>900</v>
      </c>
      <c r="G38" s="10"/>
      <c r="H38" s="23">
        <v>1100</v>
      </c>
      <c r="I38" s="11"/>
      <c r="J38" s="27">
        <v>1500</v>
      </c>
      <c r="K38" s="2"/>
      <c r="L38" s="2"/>
      <c r="M38" s="2"/>
      <c r="N38" s="75"/>
    </row>
    <row r="39" spans="2:14" ht="17.25" x14ac:dyDescent="0.4">
      <c r="B39" s="76" t="s">
        <v>54</v>
      </c>
      <c r="C39" s="77"/>
      <c r="D39" s="77"/>
      <c r="E39" s="77"/>
      <c r="F39" s="77"/>
      <c r="G39" s="77"/>
      <c r="H39" s="77"/>
      <c r="I39" s="77"/>
      <c r="J39" s="77"/>
      <c r="K39" s="78"/>
      <c r="L39" s="78"/>
      <c r="M39" s="2"/>
      <c r="N39" s="75"/>
    </row>
    <row r="40" spans="2:14" x14ac:dyDescent="0.25">
      <c r="B40" s="39"/>
      <c r="C40" s="2"/>
      <c r="D40" s="2"/>
      <c r="E40" s="2"/>
      <c r="F40" s="2"/>
      <c r="G40" s="2"/>
      <c r="H40" s="2"/>
      <c r="I40" s="2"/>
      <c r="J40" s="2"/>
      <c r="K40" s="2"/>
      <c r="L40" s="2"/>
      <c r="M40" s="2"/>
      <c r="N40" s="40"/>
    </row>
    <row r="41" spans="2:14" x14ac:dyDescent="0.25">
      <c r="B41" s="99" t="s">
        <v>48</v>
      </c>
      <c r="C41" s="100"/>
      <c r="D41" s="100"/>
      <c r="E41" s="100"/>
      <c r="F41" s="100"/>
      <c r="G41" s="100"/>
      <c r="H41" s="100"/>
      <c r="I41" s="100"/>
      <c r="J41" s="100"/>
      <c r="K41" s="100"/>
      <c r="L41" s="100"/>
      <c r="M41" s="6"/>
      <c r="N41" s="79"/>
    </row>
    <row r="42" spans="2:14" x14ac:dyDescent="0.25">
      <c r="B42" s="99" t="s">
        <v>95</v>
      </c>
      <c r="C42" s="100"/>
      <c r="D42" s="100"/>
      <c r="E42" s="100"/>
      <c r="F42" s="100"/>
      <c r="G42" s="100"/>
      <c r="H42" s="100"/>
      <c r="I42" s="100"/>
      <c r="J42" s="100"/>
      <c r="K42" s="100"/>
      <c r="L42" s="100"/>
      <c r="M42" s="6"/>
      <c r="N42" s="79"/>
    </row>
    <row r="43" spans="2:14" x14ac:dyDescent="0.25">
      <c r="B43" s="39"/>
      <c r="C43" s="2"/>
      <c r="D43" s="2"/>
      <c r="E43" s="2"/>
      <c r="F43" s="2"/>
      <c r="G43" s="2"/>
      <c r="H43" s="60" t="s">
        <v>23</v>
      </c>
      <c r="I43" s="60"/>
      <c r="J43" s="60" t="s">
        <v>24</v>
      </c>
      <c r="K43" s="60"/>
      <c r="L43" s="60" t="s">
        <v>46</v>
      </c>
      <c r="M43" s="60"/>
      <c r="N43" s="63" t="s">
        <v>0</v>
      </c>
    </row>
    <row r="44" spans="2:14" x14ac:dyDescent="0.25">
      <c r="B44" s="41" t="s">
        <v>21</v>
      </c>
      <c r="C44" s="2"/>
      <c r="D44" s="96" t="s">
        <v>22</v>
      </c>
      <c r="E44" s="96"/>
      <c r="F44" s="96"/>
      <c r="G44" s="2"/>
      <c r="H44" s="60">
        <v>50</v>
      </c>
      <c r="I44" s="60"/>
      <c r="J44" s="60" t="s">
        <v>25</v>
      </c>
      <c r="K44" s="60"/>
      <c r="L44" s="60" t="s">
        <v>26</v>
      </c>
      <c r="M44" s="60"/>
      <c r="N44" s="63" t="s">
        <v>27</v>
      </c>
    </row>
    <row r="45" spans="2:14" x14ac:dyDescent="0.25">
      <c r="B45" s="80"/>
      <c r="C45" s="68"/>
      <c r="D45" s="3"/>
      <c r="E45" s="3"/>
      <c r="F45" s="3"/>
      <c r="G45" s="68"/>
      <c r="H45" s="3"/>
      <c r="I45" s="68"/>
      <c r="J45" s="54">
        <v>0</v>
      </c>
      <c r="K45" s="2"/>
      <c r="L45" s="81">
        <f>IF(N$14="ROUND 1-3 ($6)",70,IF(N$14="REGIONAL FINAL ($8)",85,IF(N$14="STATE SEMI-FINAL ($8)",100,IF(N$14="STATE FINAL ($8)",125,0))))</f>
        <v>0</v>
      </c>
      <c r="M45" s="2"/>
      <c r="N45" s="82">
        <f>J45+L45</f>
        <v>0</v>
      </c>
    </row>
    <row r="46" spans="2:14" x14ac:dyDescent="0.25">
      <c r="B46" s="80"/>
      <c r="C46" s="68"/>
      <c r="D46" s="55"/>
      <c r="E46" s="55"/>
      <c r="F46" s="55"/>
      <c r="G46" s="68"/>
      <c r="H46" s="55"/>
      <c r="I46" s="68"/>
      <c r="J46" s="56">
        <v>0</v>
      </c>
      <c r="K46" s="2"/>
      <c r="L46" s="81">
        <f t="shared" ref="L46:L47" si="0">IF(N$14="ROUND 1-3 ($6)",70,IF(N$14="REGIONAL FINAL ($8)",85,IF(N$14="STATE SEMI-FINAL ($8)",100,IF(N$14="STATE FINAL ($8)",125,0))))</f>
        <v>0</v>
      </c>
      <c r="M46" s="2"/>
      <c r="N46" s="82">
        <f>J46+L46</f>
        <v>0</v>
      </c>
    </row>
    <row r="47" spans="2:14" x14ac:dyDescent="0.25">
      <c r="B47" s="80"/>
      <c r="C47" s="68"/>
      <c r="D47" s="55"/>
      <c r="E47" s="55"/>
      <c r="F47" s="55"/>
      <c r="G47" s="68"/>
      <c r="H47" s="55"/>
      <c r="I47" s="68"/>
      <c r="J47" s="56">
        <v>0</v>
      </c>
      <c r="K47" s="2"/>
      <c r="L47" s="81">
        <f t="shared" si="0"/>
        <v>0</v>
      </c>
      <c r="M47" s="2"/>
      <c r="N47" s="83">
        <f>J47+L47</f>
        <v>0</v>
      </c>
    </row>
    <row r="48" spans="2:14" x14ac:dyDescent="0.25">
      <c r="B48" s="80"/>
      <c r="C48" s="68"/>
      <c r="D48" s="55"/>
      <c r="E48" s="55"/>
      <c r="F48" s="55"/>
      <c r="G48" s="68"/>
      <c r="H48" s="55"/>
      <c r="I48" s="68"/>
      <c r="J48" s="56">
        <v>0</v>
      </c>
      <c r="K48" s="2"/>
      <c r="L48" s="81">
        <f>IF(N$14="ROUND 1-3 ($6)",0,IF(N$14="REGIONAL FINAL ($8)",85,IF(N$14="STATE SEMI-FINAL ($8)",100,IF(N$14="STATE FINAL ($8)",125,0))))</f>
        <v>0</v>
      </c>
      <c r="M48" s="2"/>
      <c r="N48" s="82">
        <f>J48+L48</f>
        <v>0</v>
      </c>
    </row>
    <row r="49" spans="2:14" x14ac:dyDescent="0.25">
      <c r="B49" s="39"/>
      <c r="C49" s="2"/>
      <c r="D49" s="2"/>
      <c r="E49" s="2"/>
      <c r="F49" s="91" t="s">
        <v>28</v>
      </c>
      <c r="G49" s="91"/>
      <c r="H49" s="91"/>
      <c r="I49" s="2"/>
      <c r="J49" s="81">
        <f>SUM(J45:J48)</f>
        <v>0</v>
      </c>
      <c r="K49" s="2"/>
      <c r="L49" s="2"/>
      <c r="M49" s="2"/>
      <c r="N49" s="84">
        <f>SUM(N45:N48)</f>
        <v>0</v>
      </c>
    </row>
    <row r="50" spans="2:14" x14ac:dyDescent="0.25">
      <c r="B50" s="39"/>
      <c r="C50" s="2"/>
      <c r="D50" s="2"/>
      <c r="E50" s="2"/>
      <c r="F50" s="2"/>
      <c r="G50" s="2"/>
      <c r="H50" s="2"/>
      <c r="I50" s="85"/>
      <c r="J50" s="85"/>
      <c r="K50" s="2"/>
      <c r="L50" s="2"/>
      <c r="M50" s="2"/>
      <c r="N50" s="40"/>
    </row>
    <row r="51" spans="2:14" x14ac:dyDescent="0.25">
      <c r="B51" s="113" t="s">
        <v>29</v>
      </c>
      <c r="C51" s="114"/>
      <c r="D51" s="114"/>
      <c r="E51" s="114"/>
      <c r="F51" s="114"/>
      <c r="G51" s="114"/>
      <c r="H51" s="114"/>
      <c r="I51" s="114"/>
      <c r="J51" s="114"/>
      <c r="K51" s="114"/>
      <c r="L51" s="114"/>
      <c r="M51" s="114"/>
      <c r="N51" s="115"/>
    </row>
    <row r="52" spans="2:14" x14ac:dyDescent="0.25">
      <c r="B52" s="120" t="s">
        <v>55</v>
      </c>
      <c r="C52" s="121"/>
      <c r="D52" s="121"/>
      <c r="E52" s="121"/>
      <c r="F52" s="121"/>
      <c r="G52" s="121"/>
      <c r="H52" s="121"/>
      <c r="I52" s="121"/>
      <c r="J52" s="121"/>
      <c r="K52" s="121"/>
      <c r="L52" s="121"/>
      <c r="M52" s="2"/>
      <c r="N52" s="40"/>
    </row>
    <row r="53" spans="2:14" x14ac:dyDescent="0.25">
      <c r="B53" s="116"/>
      <c r="C53" s="117"/>
      <c r="D53" s="117"/>
      <c r="E53" s="117"/>
      <c r="F53" s="117"/>
      <c r="G53" s="117"/>
      <c r="H53" s="117"/>
      <c r="I53" s="117"/>
      <c r="J53" s="117"/>
      <c r="K53" s="117"/>
      <c r="L53" s="117"/>
      <c r="M53" s="68"/>
      <c r="N53" s="86">
        <v>0</v>
      </c>
    </row>
    <row r="54" spans="2:14" x14ac:dyDescent="0.25">
      <c r="B54" s="118"/>
      <c r="C54" s="119"/>
      <c r="D54" s="119"/>
      <c r="E54" s="119"/>
      <c r="F54" s="119"/>
      <c r="G54" s="119"/>
      <c r="H54" s="119"/>
      <c r="I54" s="119"/>
      <c r="J54" s="119"/>
      <c r="K54" s="119"/>
      <c r="L54" s="119"/>
      <c r="M54" s="68"/>
      <c r="N54" s="86">
        <v>0</v>
      </c>
    </row>
    <row r="55" spans="2:14" x14ac:dyDescent="0.25">
      <c r="B55" s="87"/>
      <c r="C55" s="55"/>
      <c r="D55" s="55"/>
      <c r="E55" s="55"/>
      <c r="F55" s="55"/>
      <c r="G55" s="55"/>
      <c r="H55" s="55"/>
      <c r="I55" s="55"/>
      <c r="J55" s="55"/>
      <c r="K55" s="55"/>
      <c r="L55" s="55"/>
      <c r="M55" s="68"/>
      <c r="N55" s="88">
        <v>0</v>
      </c>
    </row>
    <row r="56" spans="2:14" x14ac:dyDescent="0.25">
      <c r="B56" s="87"/>
      <c r="C56" s="55"/>
      <c r="D56" s="55"/>
      <c r="E56" s="55"/>
      <c r="F56" s="55"/>
      <c r="G56" s="55"/>
      <c r="H56" s="55"/>
      <c r="I56" s="55"/>
      <c r="J56" s="55"/>
      <c r="K56" s="55"/>
      <c r="L56" s="55"/>
      <c r="M56" s="68"/>
      <c r="N56" s="86">
        <v>0</v>
      </c>
    </row>
    <row r="57" spans="2:14" x14ac:dyDescent="0.25">
      <c r="B57" s="39"/>
      <c r="C57" s="2"/>
      <c r="D57" s="2"/>
      <c r="E57" s="2"/>
      <c r="F57" s="2"/>
      <c r="G57" s="2"/>
      <c r="H57" s="2"/>
      <c r="I57" s="2"/>
      <c r="J57" s="8" t="s">
        <v>30</v>
      </c>
      <c r="K57" s="8"/>
      <c r="L57" s="8"/>
      <c r="M57" s="2"/>
      <c r="N57" s="89">
        <v>0</v>
      </c>
    </row>
    <row r="58" spans="2:14" ht="15.75" thickBot="1" x14ac:dyDescent="0.3">
      <c r="B58" s="39"/>
      <c r="C58" s="2"/>
      <c r="D58" s="2"/>
      <c r="E58" s="2"/>
      <c r="F58" s="2"/>
      <c r="G58" s="2"/>
      <c r="H58" s="2"/>
      <c r="I58" s="2"/>
      <c r="J58" s="2"/>
      <c r="K58" s="2"/>
      <c r="L58" s="2"/>
      <c r="M58" s="2"/>
      <c r="N58" s="40"/>
    </row>
    <row r="59" spans="2:14" x14ac:dyDescent="0.25">
      <c r="B59" s="36" t="s">
        <v>31</v>
      </c>
      <c r="C59" s="37"/>
      <c r="D59" s="37"/>
      <c r="E59" s="37"/>
      <c r="F59" s="37"/>
      <c r="G59" s="37"/>
      <c r="H59" s="37"/>
      <c r="I59" s="37"/>
      <c r="J59" s="37"/>
      <c r="K59" s="37"/>
      <c r="L59" s="37"/>
      <c r="M59" s="37"/>
      <c r="N59" s="38"/>
    </row>
    <row r="60" spans="2:14" x14ac:dyDescent="0.25">
      <c r="B60" s="39"/>
      <c r="C60" s="2"/>
      <c r="D60" s="2"/>
      <c r="E60" s="2"/>
      <c r="F60" s="2"/>
      <c r="G60" s="2"/>
      <c r="H60" s="2"/>
      <c r="I60" s="2"/>
      <c r="J60" s="2"/>
      <c r="K60" s="2"/>
      <c r="L60" s="2"/>
      <c r="M60" s="2"/>
      <c r="N60" s="40"/>
    </row>
    <row r="61" spans="2:14" x14ac:dyDescent="0.25">
      <c r="B61" s="41" t="s">
        <v>32</v>
      </c>
      <c r="C61" s="2"/>
      <c r="D61" s="2"/>
      <c r="E61" s="2"/>
      <c r="F61" s="2"/>
      <c r="G61" s="2"/>
      <c r="H61" s="2"/>
      <c r="I61" s="2"/>
      <c r="J61" s="2"/>
      <c r="K61" s="2"/>
      <c r="L61" s="2"/>
      <c r="M61" s="2"/>
      <c r="N61" s="40"/>
    </row>
    <row r="62" spans="2:14" x14ac:dyDescent="0.25">
      <c r="B62" s="39"/>
      <c r="C62" s="2"/>
      <c r="D62" s="8" t="s">
        <v>12</v>
      </c>
      <c r="E62" s="2"/>
      <c r="F62" s="5">
        <f>J24</f>
        <v>0</v>
      </c>
      <c r="G62" s="2"/>
      <c r="H62" s="2"/>
      <c r="I62" s="2"/>
      <c r="J62" s="35">
        <f>N24</f>
        <v>0</v>
      </c>
      <c r="K62" s="2"/>
      <c r="L62" s="2"/>
      <c r="M62" s="2"/>
      <c r="N62" s="42">
        <f>J62</f>
        <v>0</v>
      </c>
    </row>
    <row r="63" spans="2:14" x14ac:dyDescent="0.25">
      <c r="B63" s="39"/>
      <c r="C63" s="2"/>
      <c r="D63" s="2"/>
      <c r="E63" s="2"/>
      <c r="F63" s="2"/>
      <c r="G63" s="2"/>
      <c r="H63" s="2"/>
      <c r="I63" s="2"/>
      <c r="J63" s="2"/>
      <c r="K63" s="2"/>
      <c r="L63" s="2"/>
      <c r="M63" s="2"/>
      <c r="N63" s="40"/>
    </row>
    <row r="64" spans="2:14" x14ac:dyDescent="0.25">
      <c r="B64" s="41" t="s">
        <v>56</v>
      </c>
      <c r="C64" s="2"/>
      <c r="D64" s="2"/>
      <c r="E64" s="2"/>
      <c r="F64" s="2"/>
      <c r="G64" s="2"/>
      <c r="H64" s="2"/>
      <c r="I64" s="2"/>
      <c r="J64" s="2"/>
      <c r="K64" s="2"/>
      <c r="L64" s="2"/>
      <c r="M64" s="2"/>
      <c r="N64" s="40"/>
    </row>
    <row r="65" spans="2:14" x14ac:dyDescent="0.25">
      <c r="B65" s="39"/>
      <c r="C65" s="2"/>
      <c r="D65" s="8" t="s">
        <v>57</v>
      </c>
      <c r="E65" s="2"/>
      <c r="F65" s="2"/>
      <c r="G65" s="2"/>
      <c r="H65" s="2"/>
      <c r="I65" s="2"/>
      <c r="J65" s="29">
        <f>N30</f>
        <v>0</v>
      </c>
      <c r="K65" s="2"/>
      <c r="L65" s="2"/>
      <c r="M65" s="2"/>
      <c r="N65" s="40"/>
    </row>
    <row r="66" spans="2:14" x14ac:dyDescent="0.25">
      <c r="B66" s="39"/>
      <c r="C66" s="2"/>
      <c r="D66" s="8" t="s">
        <v>58</v>
      </c>
      <c r="E66" s="2"/>
      <c r="F66" s="2"/>
      <c r="G66" s="2"/>
      <c r="H66" s="2"/>
      <c r="I66" s="2"/>
      <c r="J66" s="30">
        <f>J49</f>
        <v>0</v>
      </c>
      <c r="K66" s="2"/>
      <c r="L66" s="2"/>
      <c r="M66" s="2"/>
      <c r="N66" s="40"/>
    </row>
    <row r="67" spans="2:14" x14ac:dyDescent="0.25">
      <c r="B67" s="39"/>
      <c r="C67" s="2"/>
      <c r="D67" s="8" t="s">
        <v>59</v>
      </c>
      <c r="E67" s="2"/>
      <c r="F67" s="2"/>
      <c r="G67" s="2"/>
      <c r="H67" s="2"/>
      <c r="I67" s="2"/>
      <c r="J67" s="30">
        <f>N49-J66</f>
        <v>0</v>
      </c>
      <c r="K67" s="2"/>
      <c r="L67" s="2"/>
      <c r="M67" s="2"/>
      <c r="N67" s="40"/>
    </row>
    <row r="68" spans="2:14" ht="15.75" thickBot="1" x14ac:dyDescent="0.3">
      <c r="B68" s="39"/>
      <c r="C68" s="2"/>
      <c r="D68" s="31" t="s">
        <v>2</v>
      </c>
      <c r="E68" s="32"/>
      <c r="F68" s="32"/>
      <c r="G68" s="32"/>
      <c r="H68" s="32"/>
      <c r="I68" s="32"/>
      <c r="J68" s="33">
        <f>N57</f>
        <v>0</v>
      </c>
      <c r="K68" s="2"/>
      <c r="L68" s="2"/>
      <c r="M68" s="2"/>
      <c r="N68" s="43"/>
    </row>
    <row r="69" spans="2:14" ht="15.75" thickTop="1" x14ac:dyDescent="0.25">
      <c r="B69" s="39"/>
      <c r="C69" s="2"/>
      <c r="D69" s="8" t="s">
        <v>33</v>
      </c>
      <c r="E69" s="2"/>
      <c r="F69" s="2"/>
      <c r="G69" s="2"/>
      <c r="H69" s="2"/>
      <c r="I69" s="2"/>
      <c r="J69" s="44">
        <f>SUM(J65:J68)</f>
        <v>0</v>
      </c>
      <c r="K69" s="2"/>
      <c r="L69" s="2"/>
      <c r="M69" s="2"/>
      <c r="N69" s="45">
        <f>J69</f>
        <v>0</v>
      </c>
    </row>
    <row r="70" spans="2:14" x14ac:dyDescent="0.25">
      <c r="B70" s="39"/>
      <c r="C70" s="2"/>
      <c r="D70" s="2"/>
      <c r="E70" s="2"/>
      <c r="F70" s="2"/>
      <c r="G70" s="2"/>
      <c r="H70" s="2"/>
      <c r="I70" s="2"/>
      <c r="J70" s="2"/>
      <c r="K70" s="2"/>
      <c r="L70" s="2"/>
      <c r="M70" s="2"/>
      <c r="N70" s="40"/>
    </row>
    <row r="71" spans="2:14" x14ac:dyDescent="0.25">
      <c r="B71" s="39"/>
      <c r="C71" s="2"/>
      <c r="D71" s="91" t="s">
        <v>60</v>
      </c>
      <c r="E71" s="91"/>
      <c r="F71" s="91"/>
      <c r="G71" s="91"/>
      <c r="H71" s="91"/>
      <c r="I71" s="2"/>
      <c r="J71" s="60" t="str">
        <f>IF(N71&lt;0,IF(N15="MALE","OHSLA",IF(N15="FEMALE","OSLA","")),"")</f>
        <v/>
      </c>
      <c r="K71" s="2"/>
      <c r="L71" s="2"/>
      <c r="M71" s="2"/>
      <c r="N71" s="46">
        <f>IF(N$62-N$69 &lt; 0,N$62-N$69,0)</f>
        <v>0</v>
      </c>
    </row>
    <row r="72" spans="2:14" x14ac:dyDescent="0.25">
      <c r="B72" s="90" t="str">
        <f>IF(N71&lt;0,"MAKE CHECK PAYABLE TO:","")</f>
        <v/>
      </c>
      <c r="C72" s="91"/>
      <c r="D72" s="91"/>
      <c r="E72" s="2"/>
      <c r="F72" s="98"/>
      <c r="G72" s="98"/>
      <c r="H72" s="98"/>
      <c r="I72" s="98"/>
      <c r="J72" s="98"/>
      <c r="K72" s="98"/>
      <c r="L72" s="98"/>
      <c r="M72" s="2"/>
      <c r="N72" s="40"/>
    </row>
    <row r="73" spans="2:14" x14ac:dyDescent="0.25">
      <c r="B73" s="90" t="str">
        <f>IF(N71&lt;0,"ADDRESS TO MAIL CHECK:","")</f>
        <v/>
      </c>
      <c r="C73" s="91"/>
      <c r="D73" s="91"/>
      <c r="E73" s="2"/>
      <c r="F73" s="98"/>
      <c r="G73" s="98"/>
      <c r="H73" s="98"/>
      <c r="I73" s="98"/>
      <c r="J73" s="98"/>
      <c r="K73" s="98"/>
      <c r="L73" s="98"/>
      <c r="M73" s="2"/>
      <c r="N73" s="40"/>
    </row>
    <row r="74" spans="2:14" x14ac:dyDescent="0.25">
      <c r="B74" s="58"/>
      <c r="C74" s="59"/>
      <c r="D74" s="59"/>
      <c r="E74" s="2"/>
      <c r="F74" s="1"/>
      <c r="G74" s="1"/>
      <c r="H74" s="1"/>
      <c r="I74" s="1"/>
      <c r="J74" s="1"/>
      <c r="K74" s="1"/>
      <c r="L74" s="1"/>
      <c r="M74" s="2"/>
      <c r="N74" s="40"/>
    </row>
    <row r="75" spans="2:14" x14ac:dyDescent="0.25">
      <c r="B75" s="39"/>
      <c r="C75" s="2"/>
      <c r="D75" s="91" t="s">
        <v>61</v>
      </c>
      <c r="E75" s="91"/>
      <c r="F75" s="91"/>
      <c r="G75" s="91"/>
      <c r="H75" s="91"/>
      <c r="I75" s="2"/>
      <c r="J75" s="60" t="str">
        <f>IF(N75&gt;0,IF(N15="MALE","OHSLA (Boys)",IF(N15="FEMALE","OSLA (Girls)","")),"")</f>
        <v/>
      </c>
      <c r="K75" s="2"/>
      <c r="L75" s="2"/>
      <c r="M75" s="2"/>
      <c r="N75" s="47">
        <f>IF(N$62-N$69 &gt; 0,N$62-N$69,0)</f>
        <v>0</v>
      </c>
    </row>
    <row r="76" spans="2:14" x14ac:dyDescent="0.25">
      <c r="B76" s="90" t="str">
        <f>IF(N75&gt;0,"MAKE CHECK PAYABLE TO:","")</f>
        <v/>
      </c>
      <c r="C76" s="91"/>
      <c r="D76" s="91"/>
      <c r="E76" s="2"/>
      <c r="F76" s="2" t="str">
        <f>J75</f>
        <v/>
      </c>
      <c r="G76" s="2"/>
      <c r="H76" s="2"/>
      <c r="I76" s="2"/>
      <c r="J76" s="2"/>
      <c r="K76" s="2"/>
      <c r="L76" s="2"/>
      <c r="M76" s="2"/>
      <c r="N76" s="40"/>
    </row>
    <row r="77" spans="2:14" x14ac:dyDescent="0.25">
      <c r="B77" s="90" t="str">
        <f>IF(N75&gt;0,"ADDRESS TO MAIL CHECK:","")</f>
        <v/>
      </c>
      <c r="C77" s="91"/>
      <c r="D77" s="91"/>
      <c r="E77" s="2"/>
      <c r="F77" s="2" t="str">
        <f>IF(N75&gt;0,"5490 FAWNBROOK LANE, DUBLIN, OH  43017","")</f>
        <v/>
      </c>
      <c r="G77" s="2"/>
      <c r="H77" s="2"/>
      <c r="I77" s="2"/>
      <c r="J77" s="2"/>
      <c r="K77" s="2"/>
      <c r="L77" s="2"/>
      <c r="M77" s="2"/>
      <c r="N77" s="40"/>
    </row>
    <row r="78" spans="2:14" ht="15.75" thickBot="1" x14ac:dyDescent="0.3">
      <c r="B78" s="48"/>
      <c r="C78" s="11"/>
      <c r="D78" s="11"/>
      <c r="E78" s="11"/>
      <c r="F78" s="11"/>
      <c r="G78" s="11"/>
      <c r="H78" s="11"/>
      <c r="I78" s="11"/>
      <c r="J78" s="11"/>
      <c r="K78" s="11"/>
      <c r="L78" s="11"/>
      <c r="M78" s="11"/>
      <c r="N78" s="49"/>
    </row>
  </sheetData>
  <mergeCells count="26">
    <mergeCell ref="B9:N9"/>
    <mergeCell ref="B19:N19"/>
    <mergeCell ref="F24:H24"/>
    <mergeCell ref="D71:H71"/>
    <mergeCell ref="B51:N51"/>
    <mergeCell ref="B53:L53"/>
    <mergeCell ref="B54:L54"/>
    <mergeCell ref="B52:L52"/>
    <mergeCell ref="D44:F44"/>
    <mergeCell ref="J12:N12"/>
    <mergeCell ref="B77:D77"/>
    <mergeCell ref="B2:N2"/>
    <mergeCell ref="B3:N3"/>
    <mergeCell ref="D75:H75"/>
    <mergeCell ref="B72:D72"/>
    <mergeCell ref="B73:D73"/>
    <mergeCell ref="F72:L72"/>
    <mergeCell ref="F73:L73"/>
    <mergeCell ref="B76:D76"/>
    <mergeCell ref="F49:H49"/>
    <mergeCell ref="B41:L41"/>
    <mergeCell ref="B42:L42"/>
    <mergeCell ref="B5:N5"/>
    <mergeCell ref="B6:N6"/>
    <mergeCell ref="B7:N7"/>
    <mergeCell ref="B8:N8"/>
  </mergeCells>
  <dataValidations xWindow="845" yWindow="403" count="7">
    <dataValidation type="list" showInputMessage="1" showErrorMessage="1" sqref="N15">
      <formula1>"FEMALE,MALE"</formula1>
    </dataValidation>
    <dataValidation type="list" allowBlank="1" showInputMessage="1" showErrorMessage="1" sqref="N16">
      <formula1>"I,II,CLUB"</formula1>
    </dataValidation>
    <dataValidation type="list" showInputMessage="1" showErrorMessage="1" sqref="N14">
      <formula1>"ROUND 1-3 ($6),REGIONAL FINAL ($8),STATE SEMI-FINAL ($8),STATE FINAL ($8)"</formula1>
    </dataValidation>
    <dataValidation type="list" showInputMessage="1" showErrorMessage="1" sqref="L22">
      <formula1>"$6.00,$8.00"</formula1>
    </dataValidation>
    <dataValidation type="whole" allowBlank="1" showInputMessage="1" showErrorMessage="1" promptTitle="LUMP SUM AMOUNT" prompt="PLEASE ENTER THE ALLOWED AMOUNT FROM THE TABLE IN THIS REPORT._x000a__x000a_USING THE TOTAL NUMBER OF TICKETS SOLD (PAID ADMISSIONS) AND THE LEVEL OF PLAY -  ROUND 1-3; REGIONAL FINAL; STATE SEMI-FINAL, AND STATE FINAL TO SELECT THE CORRECT ALLOWABLE EXPENSE._x000a_" sqref="N30">
      <formula1>225</formula1>
      <formula2>1500</formula2>
    </dataValidation>
    <dataValidation allowBlank="1" showInputMessage="1" showErrorMessage="1" promptTitle="MISCELLANEOUS EXPENSES" prompt="PLEASE ATTACH PRE-APPROVAL FOR THIS EXPENSE TO THE REPORT." sqref="N53:N56"/>
    <dataValidation type="whole" showInputMessage="1" showErrorMessage="1" sqref="J22">
      <formula1>0</formula1>
      <formula2>20000</formula2>
    </dataValidation>
  </dataValidations>
  <printOptions horizontalCentered="1" verticalCentered="1"/>
  <pageMargins left="0.7" right="0.7" top="0.75" bottom="0.75" header="0.3" footer="0.3"/>
  <pageSetup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Financial Report</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dc:creator>
  <cp:lastModifiedBy>Paul Balcerzak</cp:lastModifiedBy>
  <cp:lastPrinted>2015-03-08T19:44:21Z</cp:lastPrinted>
  <dcterms:created xsi:type="dcterms:W3CDTF">2014-09-26T02:00:57Z</dcterms:created>
  <dcterms:modified xsi:type="dcterms:W3CDTF">2016-02-18T15:50:40Z</dcterms:modified>
</cp:coreProperties>
</file>