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https://wppcloud-my.sharepoint.com/personal/chris_kurtz_vml_com/Documents/Desktop/Personal/Lakers/Marketing_Info/Website Documents/"/>
    </mc:Choice>
  </mc:AlternateContent>
  <xr:revisionPtr revIDLastSave="3" documentId="8_{484E52A9-1838-4FE3-B3F8-DEDD8D6CF40E}" xr6:coauthVersionLast="47" xr6:coauthVersionMax="47" xr10:uidLastSave="{7A873FC5-5A4D-224B-B0C3-5955CE8BC216}"/>
  <bookViews>
    <workbookView xWindow="56280" yWindow="-2760" windowWidth="28800" windowHeight="17500" xr2:uid="{00000000-000D-0000-FFFF-FFFF00000000}"/>
  </bookViews>
  <sheets>
    <sheet name="Made-Taken" sheetId="1" r:id="rId1"/>
    <sheet name="Taken Onl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+1sfL8b/Vfw2rbufWYS/bXJ7tGRd5uQlOaN0WAIBRzA="/>
    </ext>
  </extLst>
</workbook>
</file>

<file path=xl/calcChain.xml><?xml version="1.0" encoding="utf-8"?>
<calcChain xmlns="http://schemas.openxmlformats.org/spreadsheetml/2006/main">
  <c r="R19" i="2" l="1"/>
  <c r="T19" i="2" s="1"/>
  <c r="T18" i="2"/>
  <c r="R18" i="2"/>
  <c r="S18" i="2" s="1"/>
  <c r="R17" i="2"/>
  <c r="T17" i="2" s="1"/>
  <c r="T16" i="2"/>
  <c r="R16" i="2"/>
  <c r="S16" i="2" s="1"/>
  <c r="S15" i="2"/>
  <c r="R15" i="2"/>
  <c r="S14" i="2"/>
  <c r="R14" i="2"/>
  <c r="T14" i="2" s="1"/>
  <c r="S13" i="2"/>
  <c r="R13" i="2"/>
  <c r="R12" i="2"/>
  <c r="T12" i="2" s="1"/>
  <c r="R11" i="2"/>
  <c r="T11" i="2" s="1"/>
  <c r="R10" i="2"/>
  <c r="T10" i="2" s="1"/>
  <c r="B10" i="2"/>
  <c r="B11" i="2" s="1"/>
  <c r="P5" i="2"/>
  <c r="T13" i="2" s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U20" i="1" s="1"/>
  <c r="D20" i="1"/>
  <c r="U19" i="1"/>
  <c r="S19" i="1"/>
  <c r="V19" i="1" s="1"/>
  <c r="R19" i="1"/>
  <c r="T19" i="1" s="1"/>
  <c r="U18" i="1"/>
  <c r="S18" i="1"/>
  <c r="V18" i="1" s="1"/>
  <c r="R18" i="1"/>
  <c r="T18" i="1" s="1"/>
  <c r="U17" i="1"/>
  <c r="S17" i="1"/>
  <c r="R17" i="1"/>
  <c r="T17" i="1" s="1"/>
  <c r="U16" i="1"/>
  <c r="S16" i="1"/>
  <c r="V16" i="1" s="1"/>
  <c r="R16" i="1"/>
  <c r="T16" i="1" s="1"/>
  <c r="U15" i="1"/>
  <c r="S15" i="1"/>
  <c r="V15" i="1" s="1"/>
  <c r="R15" i="1"/>
  <c r="U14" i="1"/>
  <c r="S14" i="1"/>
  <c r="V14" i="1" s="1"/>
  <c r="R14" i="1"/>
  <c r="T14" i="1" s="1"/>
  <c r="U13" i="1"/>
  <c r="S13" i="1"/>
  <c r="V13" i="1" s="1"/>
  <c r="R13" i="1"/>
  <c r="T13" i="1" s="1"/>
  <c r="U12" i="1"/>
  <c r="S12" i="1"/>
  <c r="V12" i="1" s="1"/>
  <c r="R12" i="1"/>
  <c r="T12" i="1" s="1"/>
  <c r="U11" i="1"/>
  <c r="S11" i="1"/>
  <c r="V11" i="1" s="1"/>
  <c r="R11" i="1"/>
  <c r="T11" i="1" s="1"/>
  <c r="U10" i="1"/>
  <c r="S10" i="1"/>
  <c r="S20" i="1" s="1"/>
  <c r="R10" i="1"/>
  <c r="R20" i="1" s="1"/>
  <c r="T20" i="1" s="1"/>
  <c r="B10" i="1"/>
  <c r="A11" i="1" s="1"/>
  <c r="P5" i="1"/>
  <c r="V17" i="1" s="1"/>
  <c r="B11" i="1" l="1"/>
  <c r="A12" i="1" s="1"/>
  <c r="B12" i="2"/>
  <c r="A12" i="2"/>
  <c r="V20" i="1"/>
  <c r="G7" i="1"/>
  <c r="P3" i="1"/>
  <c r="A11" i="2"/>
  <c r="S17" i="2"/>
  <c r="S11" i="2"/>
  <c r="T10" i="1"/>
  <c r="V10" i="1"/>
  <c r="T15" i="1"/>
  <c r="S12" i="2"/>
  <c r="T15" i="2"/>
  <c r="S19" i="2"/>
  <c r="R20" i="2"/>
  <c r="S10" i="2"/>
  <c r="B12" i="1" l="1"/>
  <c r="T20" i="2"/>
  <c r="S20" i="2"/>
  <c r="G7" i="2"/>
  <c r="P3" i="2"/>
  <c r="B13" i="2"/>
  <c r="A13" i="2"/>
  <c r="B13" i="1"/>
  <c r="A13" i="1"/>
  <c r="A14" i="1" l="1"/>
  <c r="B14" i="1"/>
  <c r="A14" i="2"/>
  <c r="B14" i="2"/>
  <c r="B15" i="2" l="1"/>
  <c r="A15" i="2"/>
  <c r="B15" i="1"/>
  <c r="A15" i="1"/>
  <c r="A16" i="1" l="1"/>
  <c r="B16" i="1"/>
  <c r="B16" i="2"/>
  <c r="A16" i="2"/>
  <c r="B17" i="2" l="1"/>
  <c r="A17" i="2"/>
  <c r="A17" i="1"/>
  <c r="B17" i="1"/>
  <c r="B18" i="1" l="1"/>
  <c r="A18" i="1"/>
  <c r="B18" i="2"/>
  <c r="A18" i="2"/>
  <c r="B19" i="2" l="1"/>
  <c r="A19" i="2"/>
  <c r="A19" i="1"/>
  <c r="B19" i="1"/>
</calcChain>
</file>

<file path=xl/sharedStrings.xml><?xml version="1.0" encoding="utf-8"?>
<sst xmlns="http://schemas.openxmlformats.org/spreadsheetml/2006/main" count="102" uniqueCount="45">
  <si>
    <t>Mpls Lakers Summer Shot Club Shot Tracker</t>
  </si>
  <si>
    <t>Player Name</t>
  </si>
  <si>
    <t>Progress Towards  Goal:</t>
  </si>
  <si>
    <t>https://www.mplslakers.org/shotclub</t>
  </si>
  <si>
    <t>Daily Goal to Meet Total Goal:</t>
  </si>
  <si>
    <t>Personal Shot Goal:</t>
  </si>
  <si>
    <t>(Input the number of shots you hope to take this summer)</t>
  </si>
  <si>
    <t>Total Shots Taken:</t>
  </si>
  <si>
    <t>(Keeps the running Total)</t>
  </si>
  <si>
    <t>Sunday</t>
  </si>
  <si>
    <t>Monday</t>
  </si>
  <si>
    <t>Tuesday</t>
  </si>
  <si>
    <t>Wednesday</t>
  </si>
  <si>
    <t>Thursday</t>
  </si>
  <si>
    <t>Friday</t>
  </si>
  <si>
    <t>Saturday</t>
  </si>
  <si>
    <t>Total by Week</t>
  </si>
  <si>
    <t>Made</t>
  </si>
  <si>
    <t>Taken</t>
  </si>
  <si>
    <t>Shooting %</t>
  </si>
  <si>
    <t>Average/Day</t>
  </si>
  <si>
    <t>Progress to weekly Goal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</si>
  <si>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</si>
  <si>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</si>
  <si>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</si>
  <si>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</si>
  <si>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</si>
  <si>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</si>
  <si>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</si>
  <si>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</si>
  <si>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</si>
  <si>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</si>
  <si>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Total Shots:</t>
  </si>
  <si>
    <t>SHOT CLUB RULES AND TIPS</t>
  </si>
  <si>
    <t>1. Ball Selection: 3rd and 4th Grade Boys/Girls: 27.5 ball, 5th-11th Girls &amp; 5th-6th Boys: 28.5 ball, 7th-11th Boys: 29.5 ball</t>
  </si>
  <si>
    <t>2. Shots must be made on a 10' basket.</t>
  </si>
  <si>
    <t>3. Track your shots daily on this sheet and upload weekly on Sports Engine. Use this form if you want to keep track of shots made as well.</t>
  </si>
  <si>
    <r>
      <rPr>
        <sz val="11"/>
        <color theme="1"/>
        <rFont val="Calibri"/>
      </rPr>
      <t xml:space="preserve">4. Vary your shot selection, but when you first get on the court </t>
    </r>
    <r>
      <rPr>
        <b/>
        <sz val="11"/>
        <color theme="1"/>
        <rFont val="Calibri"/>
      </rPr>
      <t>shoot close shots and work on your form.</t>
    </r>
  </si>
  <si>
    <t>5. Three-pointers are fun but don't compromise your form just to shoot a 3-pointer.</t>
  </si>
  <si>
    <t>6. Basketball Camp: Estimate your total shots or record 150 shots/day of the camp.</t>
  </si>
  <si>
    <t>7. Play Pick-Up Basketball as much as possible on top of spot shooting. Keep track of shots or estimate 10 shots per game.</t>
  </si>
  <si>
    <t>3. Track your shots daily on this sheet and upload weekly on Sports Engine.</t>
  </si>
  <si>
    <r>
      <rPr>
        <sz val="11"/>
        <color theme="1"/>
        <rFont val="Calibri"/>
      </rPr>
      <t xml:space="preserve">4. Vary your shot selection, but when you first get on the court </t>
    </r>
    <r>
      <rPr>
        <b/>
        <sz val="11"/>
        <color theme="1"/>
        <rFont val="Calibri"/>
      </rPr>
      <t>shoot close shots and work on your form.</t>
    </r>
  </si>
  <si>
    <t>Grade (24-25)</t>
  </si>
  <si>
    <t>Grade (25-26)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</si>
</sst>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20" x14ac:knownFonts="1">
    <font>
      <sz val="11"/>
      <color rgb="FF000000"/>
      <name val="Calibri"/>
      <scheme val="minor"/>
    </font>
    <font>
      <sz val="11"/>
      <color theme="1"/>
      <name val="Calibri"/>
    </font>
    <font>
      <b/>
      <sz val="18"/>
      <color rgb="FF000000"/>
      <name val="Calibri"/>
    </font>
    <font>
      <b/>
      <i/>
      <sz val="18"/>
      <color rgb="FF000000"/>
      <name val="Calibri"/>
    </font>
    <font>
      <sz val="18"/>
      <color rgb="FF000000"/>
      <name val="Calibri"/>
    </font>
    <font>
      <sz val="11"/>
      <color rgb="FF000000"/>
      <name val="Calibri"/>
    </font>
    <font>
      <sz val="11"/>
      <name val="Calibri"/>
    </font>
    <font>
      <sz val="14"/>
      <color rgb="FF000000"/>
      <name val="Calibri"/>
    </font>
    <font>
      <b/>
      <i/>
      <sz val="14"/>
      <color rgb="FF000000"/>
      <name val="Calibri"/>
    </font>
    <font>
      <b/>
      <sz val="14"/>
      <color rgb="FF000000"/>
      <name val="Calibri"/>
    </font>
    <font>
      <u/>
      <sz val="14"/>
      <color theme="10"/>
      <name val="Calibri"/>
    </font>
    <font>
      <sz val="12"/>
      <color rgb="FF000000"/>
      <name val="Calibri"/>
    </font>
    <font>
      <i/>
      <sz val="9"/>
      <color rgb="FF000000"/>
      <name val="Calibri"/>
    </font>
    <font>
      <b/>
      <sz val="11"/>
      <color rgb="FF000000"/>
      <name val="Calibri"/>
    </font>
    <font>
      <b/>
      <sz val="9"/>
      <color rgb="FF000000"/>
      <name val="Calibri"/>
    </font>
    <font>
      <b/>
      <sz val="11"/>
      <color theme="1"/>
      <name val="Calibri"/>
    </font>
    <font>
      <sz val="10"/>
      <color theme="1"/>
      <name val="Arial"/>
    </font>
    <font>
      <sz val="10"/>
      <color rgb="FFFF0000"/>
      <name val="Arial"/>
    </font>
    <font>
      <b/>
      <sz val="9"/>
      <color theme="1"/>
      <name val="Arial"/>
    </font>
    <font>
      <sz val="14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EF2CB"/>
        <bgColor rgb="FFFEF2CB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56">
    <border>
      <left/>
      <right/>
      <top/>
      <bottom/>
      <diagonal/>
    </border>
    <border>
      <left style="dotted">
        <color rgb="FFFFFFFF"/>
      </left>
      <right/>
      <top style="dotted">
        <color rgb="FFFFFFFF"/>
      </top>
      <bottom/>
      <diagonal/>
    </border>
    <border>
      <left/>
      <right/>
      <top style="dotted">
        <color rgb="FFFFFFFF"/>
      </top>
      <bottom/>
      <diagonal/>
    </border>
    <border>
      <left/>
      <right/>
      <top style="dotted">
        <color rgb="FFFFFFFF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tted">
        <color rgb="FFFFFFFF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dotted">
        <color rgb="FFFFFFFF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9" fontId="9" fillId="0" borderId="12" xfId="0" applyNumberFormat="1" applyFont="1" applyBorder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3" fontId="9" fillId="0" borderId="12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7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13" fillId="4" borderId="20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right" vertical="center"/>
    </xf>
    <xf numFmtId="16" fontId="5" fillId="4" borderId="24" xfId="0" applyNumberFormat="1" applyFont="1" applyFill="1" applyBorder="1" applyAlignment="1">
      <alignment horizontal="center" vertical="center"/>
    </xf>
    <xf numFmtId="16" fontId="1" fillId="4" borderId="25" xfId="0" applyNumberFormat="1" applyFont="1" applyFill="1" applyBorder="1" applyAlignment="1">
      <alignment horizontal="center" vertical="center"/>
    </xf>
    <xf numFmtId="16" fontId="5" fillId="4" borderId="26" xfId="0" applyNumberFormat="1" applyFont="1" applyFill="1" applyBorder="1" applyAlignment="1">
      <alignment horizontal="center" vertical="center"/>
    </xf>
    <xf numFmtId="164" fontId="5" fillId="4" borderId="27" xfId="0" applyNumberFormat="1" applyFont="1" applyFill="1" applyBorder="1" applyAlignment="1">
      <alignment horizontal="center" vertical="center"/>
    </xf>
    <xf numFmtId="164" fontId="5" fillId="4" borderId="25" xfId="0" applyNumberFormat="1" applyFont="1" applyFill="1" applyBorder="1" applyAlignment="1">
      <alignment horizontal="center" vertical="center"/>
    </xf>
    <xf numFmtId="164" fontId="5" fillId="4" borderId="26" xfId="0" applyNumberFormat="1" applyFont="1" applyFill="1" applyBorder="1" applyAlignment="1">
      <alignment horizontal="center" vertical="center"/>
    </xf>
    <xf numFmtId="9" fontId="5" fillId="4" borderId="25" xfId="0" applyNumberFormat="1" applyFont="1" applyFill="1" applyBorder="1" applyAlignment="1">
      <alignment horizontal="center" vertical="center"/>
    </xf>
    <xf numFmtId="164" fontId="5" fillId="4" borderId="28" xfId="0" applyNumberFormat="1" applyFont="1" applyFill="1" applyBorder="1" applyAlignment="1">
      <alignment horizontal="center" vertical="center"/>
    </xf>
    <xf numFmtId="9" fontId="5" fillId="4" borderId="26" xfId="0" applyNumberFormat="1" applyFont="1" applyFill="1" applyBorder="1" applyAlignment="1">
      <alignment vertical="center"/>
    </xf>
    <xf numFmtId="16" fontId="5" fillId="0" borderId="29" xfId="0" applyNumberFormat="1" applyFont="1" applyBorder="1" applyAlignment="1">
      <alignment horizontal="center" vertical="center"/>
    </xf>
    <xf numFmtId="16" fontId="1" fillId="0" borderId="30" xfId="0" applyNumberFormat="1" applyFont="1" applyBorder="1" applyAlignment="1">
      <alignment horizontal="center" vertical="center"/>
    </xf>
    <xf numFmtId="16" fontId="5" fillId="0" borderId="31" xfId="0" applyNumberFormat="1" applyFont="1" applyBorder="1" applyAlignment="1">
      <alignment horizontal="center" vertical="center"/>
    </xf>
    <xf numFmtId="164" fontId="5" fillId="0" borderId="32" xfId="0" applyNumberFormat="1" applyFont="1" applyBorder="1" applyAlignment="1">
      <alignment horizontal="center" vertical="center"/>
    </xf>
    <xf numFmtId="164" fontId="5" fillId="0" borderId="30" xfId="0" applyNumberFormat="1" applyFont="1" applyBorder="1" applyAlignment="1">
      <alignment horizontal="center" vertical="center"/>
    </xf>
    <xf numFmtId="164" fontId="5" fillId="0" borderId="31" xfId="0" applyNumberFormat="1" applyFont="1" applyBorder="1" applyAlignment="1">
      <alignment horizontal="center" vertical="center"/>
    </xf>
    <xf numFmtId="9" fontId="5" fillId="0" borderId="30" xfId="0" applyNumberFormat="1" applyFont="1" applyBorder="1" applyAlignment="1">
      <alignment horizontal="center" vertical="center"/>
    </xf>
    <xf numFmtId="164" fontId="5" fillId="0" borderId="33" xfId="0" applyNumberFormat="1" applyFont="1" applyBorder="1" applyAlignment="1">
      <alignment horizontal="center" vertical="center"/>
    </xf>
    <xf numFmtId="9" fontId="5" fillId="0" borderId="31" xfId="0" applyNumberFormat="1" applyFont="1" applyBorder="1" applyAlignment="1">
      <alignment vertical="center"/>
    </xf>
    <xf numFmtId="16" fontId="5" fillId="4" borderId="29" xfId="0" applyNumberFormat="1" applyFont="1" applyFill="1" applyBorder="1" applyAlignment="1">
      <alignment horizontal="center" vertical="center"/>
    </xf>
    <xf numFmtId="16" fontId="5" fillId="4" borderId="30" xfId="0" applyNumberFormat="1" applyFont="1" applyFill="1" applyBorder="1" applyAlignment="1">
      <alignment horizontal="center" vertical="center"/>
    </xf>
    <xf numFmtId="16" fontId="5" fillId="4" borderId="31" xfId="0" applyNumberFormat="1" applyFont="1" applyFill="1" applyBorder="1" applyAlignment="1">
      <alignment horizontal="center" vertical="center"/>
    </xf>
    <xf numFmtId="164" fontId="5" fillId="4" borderId="34" xfId="0" applyNumberFormat="1" applyFont="1" applyFill="1" applyBorder="1" applyAlignment="1">
      <alignment horizontal="center" vertical="center"/>
    </xf>
    <xf numFmtId="164" fontId="5" fillId="4" borderId="30" xfId="0" applyNumberFormat="1" applyFont="1" applyFill="1" applyBorder="1" applyAlignment="1">
      <alignment horizontal="center" vertical="center"/>
    </xf>
    <xf numFmtId="164" fontId="5" fillId="4" borderId="31" xfId="0" applyNumberFormat="1" applyFont="1" applyFill="1" applyBorder="1" applyAlignment="1">
      <alignment horizontal="center" vertical="center"/>
    </xf>
    <xf numFmtId="9" fontId="5" fillId="4" borderId="30" xfId="0" applyNumberFormat="1" applyFont="1" applyFill="1" applyBorder="1" applyAlignment="1">
      <alignment horizontal="center" vertical="center"/>
    </xf>
    <xf numFmtId="164" fontId="5" fillId="4" borderId="35" xfId="0" applyNumberFormat="1" applyFont="1" applyFill="1" applyBorder="1" applyAlignment="1">
      <alignment horizontal="center" vertical="center"/>
    </xf>
    <xf numFmtId="9" fontId="5" fillId="4" borderId="31" xfId="0" applyNumberFormat="1" applyFont="1" applyFill="1" applyBorder="1" applyAlignment="1">
      <alignment vertical="center"/>
    </xf>
    <xf numFmtId="16" fontId="5" fillId="0" borderId="3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" fontId="5" fillId="0" borderId="36" xfId="0" applyNumberFormat="1" applyFont="1" applyBorder="1" applyAlignment="1">
      <alignment horizontal="center" vertical="center"/>
    </xf>
    <xf numFmtId="16" fontId="5" fillId="0" borderId="37" xfId="0" applyNumberFormat="1" applyFont="1" applyBorder="1" applyAlignment="1">
      <alignment horizontal="center" vertical="center"/>
    </xf>
    <xf numFmtId="16" fontId="5" fillId="0" borderId="38" xfId="0" applyNumberFormat="1" applyFont="1" applyBorder="1" applyAlignment="1">
      <alignment horizontal="center" vertical="center"/>
    </xf>
    <xf numFmtId="164" fontId="5" fillId="0" borderId="39" xfId="0" applyNumberFormat="1" applyFont="1" applyBorder="1" applyAlignment="1">
      <alignment horizontal="center" vertical="center"/>
    </xf>
    <xf numFmtId="164" fontId="5" fillId="0" borderId="37" xfId="0" applyNumberFormat="1" applyFont="1" applyBorder="1" applyAlignment="1">
      <alignment horizontal="center" vertical="center"/>
    </xf>
    <xf numFmtId="164" fontId="5" fillId="0" borderId="38" xfId="0" applyNumberFormat="1" applyFont="1" applyBorder="1" applyAlignment="1">
      <alignment horizontal="center" vertical="center"/>
    </xf>
    <xf numFmtId="9" fontId="5" fillId="0" borderId="37" xfId="0" applyNumberFormat="1" applyFont="1" applyBorder="1" applyAlignment="1">
      <alignment horizontal="center" vertical="center"/>
    </xf>
    <xf numFmtId="164" fontId="5" fillId="0" borderId="40" xfId="0" applyNumberFormat="1" applyFont="1" applyBorder="1" applyAlignment="1">
      <alignment horizontal="center" vertical="center"/>
    </xf>
    <xf numFmtId="9" fontId="5" fillId="0" borderId="38" xfId="0" applyNumberFormat="1" applyFont="1" applyBorder="1" applyAlignment="1">
      <alignment vertical="center"/>
    </xf>
    <xf numFmtId="164" fontId="13" fillId="3" borderId="12" xfId="0" applyNumberFormat="1" applyFont="1" applyFill="1" applyBorder="1" applyAlignment="1">
      <alignment horizontal="center" vertical="center"/>
    </xf>
    <xf numFmtId="164" fontId="13" fillId="3" borderId="41" xfId="0" applyNumberFormat="1" applyFont="1" applyFill="1" applyBorder="1" applyAlignment="1">
      <alignment horizontal="center" vertical="center"/>
    </xf>
    <xf numFmtId="164" fontId="15" fillId="3" borderId="12" xfId="0" applyNumberFormat="1" applyFont="1" applyFill="1" applyBorder="1" applyAlignment="1">
      <alignment horizontal="center" vertical="center"/>
    </xf>
    <xf numFmtId="164" fontId="15" fillId="3" borderId="41" xfId="0" applyNumberFormat="1" applyFont="1" applyFill="1" applyBorder="1" applyAlignment="1">
      <alignment horizontal="center" vertical="center"/>
    </xf>
    <xf numFmtId="9" fontId="15" fillId="3" borderId="12" xfId="0" applyNumberFormat="1" applyFont="1" applyFill="1" applyBorder="1" applyAlignment="1">
      <alignment horizontal="center" vertical="center"/>
    </xf>
    <xf numFmtId="164" fontId="1" fillId="3" borderId="12" xfId="0" applyNumberFormat="1" applyFont="1" applyFill="1" applyBorder="1" applyAlignment="1">
      <alignment horizontal="center" vertical="center"/>
    </xf>
    <xf numFmtId="9" fontId="1" fillId="3" borderId="12" xfId="0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6" fontId="5" fillId="4" borderId="24" xfId="0" applyNumberFormat="1" applyFont="1" applyFill="1" applyBorder="1" applyAlignment="1">
      <alignment vertical="center"/>
    </xf>
    <xf numFmtId="16" fontId="1" fillId="4" borderId="25" xfId="0" applyNumberFormat="1" applyFont="1" applyFill="1" applyBorder="1" applyAlignment="1">
      <alignment vertical="center"/>
    </xf>
    <xf numFmtId="164" fontId="5" fillId="4" borderId="25" xfId="0" applyNumberFormat="1" applyFont="1" applyFill="1" applyBorder="1" applyAlignment="1">
      <alignment horizontal="right" vertical="center"/>
    </xf>
    <xf numFmtId="164" fontId="5" fillId="4" borderId="28" xfId="0" applyNumberFormat="1" applyFont="1" applyFill="1" applyBorder="1" applyAlignment="1">
      <alignment horizontal="right" vertical="center"/>
    </xf>
    <xf numFmtId="16" fontId="5" fillId="0" borderId="29" xfId="0" applyNumberFormat="1" applyFont="1" applyBorder="1" applyAlignment="1">
      <alignment vertical="center"/>
    </xf>
    <xf numFmtId="16" fontId="1" fillId="0" borderId="30" xfId="0" applyNumberFormat="1" applyFont="1" applyBorder="1" applyAlignment="1">
      <alignment vertical="center"/>
    </xf>
    <xf numFmtId="164" fontId="5" fillId="0" borderId="30" xfId="0" applyNumberFormat="1" applyFont="1" applyBorder="1" applyAlignment="1">
      <alignment horizontal="right" vertical="center"/>
    </xf>
    <xf numFmtId="164" fontId="5" fillId="5" borderId="35" xfId="0" applyNumberFormat="1" applyFont="1" applyFill="1" applyBorder="1" applyAlignment="1">
      <alignment horizontal="right" vertical="center"/>
    </xf>
    <xf numFmtId="16" fontId="5" fillId="4" borderId="29" xfId="0" applyNumberFormat="1" applyFont="1" applyFill="1" applyBorder="1" applyAlignment="1">
      <alignment vertical="center"/>
    </xf>
    <xf numFmtId="16" fontId="5" fillId="4" borderId="30" xfId="0" applyNumberFormat="1" applyFont="1" applyFill="1" applyBorder="1" applyAlignment="1">
      <alignment vertical="center"/>
    </xf>
    <xf numFmtId="164" fontId="5" fillId="4" borderId="30" xfId="0" applyNumberFormat="1" applyFont="1" applyFill="1" applyBorder="1" applyAlignment="1">
      <alignment horizontal="right" vertical="center"/>
    </xf>
    <xf numFmtId="164" fontId="5" fillId="4" borderId="35" xfId="0" applyNumberFormat="1" applyFont="1" applyFill="1" applyBorder="1" applyAlignment="1">
      <alignment horizontal="right" vertical="center"/>
    </xf>
    <xf numFmtId="16" fontId="5" fillId="0" borderId="30" xfId="0" applyNumberFormat="1" applyFont="1" applyBorder="1" applyAlignment="1">
      <alignment vertical="center"/>
    </xf>
    <xf numFmtId="16" fontId="5" fillId="0" borderId="36" xfId="0" applyNumberFormat="1" applyFont="1" applyBorder="1" applyAlignment="1">
      <alignment vertical="center"/>
    </xf>
    <xf numFmtId="16" fontId="5" fillId="0" borderId="37" xfId="0" applyNumberFormat="1" applyFont="1" applyBorder="1" applyAlignment="1">
      <alignment vertical="center"/>
    </xf>
    <xf numFmtId="164" fontId="5" fillId="0" borderId="37" xfId="0" applyNumberFormat="1" applyFont="1" applyBorder="1" applyAlignment="1">
      <alignment horizontal="right" vertical="center"/>
    </xf>
    <xf numFmtId="164" fontId="5" fillId="5" borderId="52" xfId="0" applyNumberFormat="1" applyFont="1" applyFill="1" applyBorder="1" applyAlignment="1">
      <alignment horizontal="right" vertical="center"/>
    </xf>
    <xf numFmtId="164" fontId="13" fillId="3" borderId="12" xfId="0" applyNumberFormat="1" applyFont="1" applyFill="1" applyBorder="1" applyAlignment="1">
      <alignment horizontal="right" vertical="center"/>
    </xf>
    <xf numFmtId="164" fontId="5" fillId="3" borderId="12" xfId="0" applyNumberFormat="1" applyFont="1" applyFill="1" applyBorder="1" applyAlignment="1">
      <alignment horizontal="right" vertical="center"/>
    </xf>
    <xf numFmtId="0" fontId="13" fillId="4" borderId="9" xfId="0" applyFont="1" applyFill="1" applyBorder="1" applyAlignment="1">
      <alignment horizontal="center" vertical="center"/>
    </xf>
    <xf numFmtId="0" fontId="6" fillId="0" borderId="11" xfId="0" applyFont="1" applyBorder="1"/>
    <xf numFmtId="0" fontId="13" fillId="4" borderId="17" xfId="0" applyFont="1" applyFill="1" applyBorder="1" applyAlignment="1">
      <alignment horizontal="center" vertical="center"/>
    </xf>
    <xf numFmtId="0" fontId="6" fillId="0" borderId="18" xfId="0" applyFont="1" applyBorder="1"/>
    <xf numFmtId="0" fontId="6" fillId="0" borderId="19" xfId="0" applyFont="1" applyBorder="1"/>
    <xf numFmtId="16" fontId="13" fillId="0" borderId="9" xfId="0" applyNumberFormat="1" applyFont="1" applyBorder="1" applyAlignment="1">
      <alignment horizontal="right" vertical="center" wrapText="1"/>
    </xf>
    <xf numFmtId="0" fontId="6" fillId="0" borderId="10" xfId="0" applyFont="1" applyBorder="1"/>
    <xf numFmtId="0" fontId="1" fillId="0" borderId="0" xfId="0" applyFont="1" applyAlignment="1">
      <alignment vertical="center"/>
    </xf>
    <xf numFmtId="0" fontId="0" fillId="0" borderId="0" xfId="0"/>
    <xf numFmtId="0" fontId="5" fillId="2" borderId="1" xfId="0" applyFont="1" applyFill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6" xfId="0" applyFont="1" applyBorder="1"/>
    <xf numFmtId="0" fontId="8" fillId="0" borderId="4" xfId="0" applyFont="1" applyBorder="1" applyAlignment="1">
      <alignment horizontal="left" vertical="center"/>
    </xf>
    <xf numFmtId="0" fontId="6" fillId="0" borderId="5" xfId="0" applyFont="1" applyBorder="1"/>
    <xf numFmtId="0" fontId="6" fillId="0" borderId="6" xfId="0" applyFont="1" applyBorder="1"/>
    <xf numFmtId="0" fontId="1" fillId="0" borderId="9" xfId="0" applyFont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0" fontId="8" fillId="3" borderId="9" xfId="0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64" fontId="5" fillId="4" borderId="46" xfId="0" applyNumberFormat="1" applyFont="1" applyFill="1" applyBorder="1" applyAlignment="1">
      <alignment horizontal="center" vertical="center" wrapText="1"/>
    </xf>
    <xf numFmtId="0" fontId="6" fillId="0" borderId="32" xfId="0" applyFont="1" applyBorder="1"/>
    <xf numFmtId="164" fontId="5" fillId="4" borderId="33" xfId="0" applyNumberFormat="1" applyFont="1" applyFill="1" applyBorder="1" applyAlignment="1">
      <alignment horizontal="center" vertical="center" wrapText="1"/>
    </xf>
    <xf numFmtId="0" fontId="6" fillId="0" borderId="47" xfId="0" applyFont="1" applyBorder="1"/>
    <xf numFmtId="164" fontId="5" fillId="5" borderId="46" xfId="0" applyNumberFormat="1" applyFont="1" applyFill="1" applyBorder="1" applyAlignment="1">
      <alignment horizontal="center" vertical="center" wrapText="1"/>
    </xf>
    <xf numFmtId="164" fontId="5" fillId="5" borderId="33" xfId="0" applyNumberFormat="1" applyFont="1" applyFill="1" applyBorder="1" applyAlignment="1">
      <alignment horizontal="center" vertical="center" wrapText="1"/>
    </xf>
    <xf numFmtId="164" fontId="5" fillId="5" borderId="50" xfId="0" applyNumberFormat="1" applyFont="1" applyFill="1" applyBorder="1" applyAlignment="1">
      <alignment horizontal="center" vertical="center" wrapText="1"/>
    </xf>
    <xf numFmtId="0" fontId="6" fillId="0" borderId="49" xfId="0" applyFont="1" applyBorder="1"/>
    <xf numFmtId="0" fontId="6" fillId="0" borderId="51" xfId="0" applyFont="1" applyBorder="1"/>
    <xf numFmtId="0" fontId="1" fillId="0" borderId="10" xfId="0" applyFont="1" applyBorder="1" applyAlignment="1">
      <alignment vertical="center"/>
    </xf>
    <xf numFmtId="0" fontId="13" fillId="4" borderId="17" xfId="0" applyFont="1" applyFill="1" applyBorder="1" applyAlignment="1">
      <alignment horizontal="center" vertical="center" wrapText="1"/>
    </xf>
    <xf numFmtId="164" fontId="5" fillId="4" borderId="42" xfId="0" applyNumberFormat="1" applyFont="1" applyFill="1" applyBorder="1" applyAlignment="1">
      <alignment horizontal="center" vertical="center" wrapText="1"/>
    </xf>
    <xf numFmtId="0" fontId="6" fillId="0" borderId="43" xfId="0" applyFont="1" applyBorder="1"/>
    <xf numFmtId="164" fontId="5" fillId="4" borderId="44" xfId="0" applyNumberFormat="1" applyFont="1" applyFill="1" applyBorder="1" applyAlignment="1">
      <alignment horizontal="center" vertical="center" wrapText="1"/>
    </xf>
    <xf numFmtId="0" fontId="6" fillId="0" borderId="45" xfId="0" applyFont="1" applyBorder="1"/>
    <xf numFmtId="164" fontId="5" fillId="3" borderId="9" xfId="0" applyNumberFormat="1" applyFont="1" applyFill="1" applyBorder="1" applyAlignment="1">
      <alignment horizontal="center" vertical="center" wrapText="1"/>
    </xf>
    <xf numFmtId="0" fontId="6" fillId="0" borderId="53" xfId="0" applyFont="1" applyBorder="1"/>
    <xf numFmtId="164" fontId="5" fillId="3" borderId="54" xfId="0" applyNumberFormat="1" applyFont="1" applyFill="1" applyBorder="1" applyAlignment="1">
      <alignment horizontal="center" vertical="center" wrapText="1"/>
    </xf>
    <xf numFmtId="0" fontId="6" fillId="0" borderId="55" xfId="0" applyFont="1" applyBorder="1"/>
    <xf numFmtId="164" fontId="5" fillId="5" borderId="48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38325" cy="18764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314325</xdr:colOff>
      <xdr:row>0</xdr:row>
      <xdr:rowOff>142875</xdr:rowOff>
    </xdr:from>
    <xdr:ext cx="1447800" cy="1447800"/>
    <xdr:pic>
      <xdr:nvPicPr>
        <xdr:cNvPr id="3" name="image2.jp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38325" cy="18764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314325</xdr:colOff>
      <xdr:row>0</xdr:row>
      <xdr:rowOff>142875</xdr:rowOff>
    </xdr:from>
    <xdr:ext cx="1447800" cy="1447800"/>
    <xdr:pic>
      <xdr:nvPicPr>
        <xdr:cNvPr id="3" name="image2.jp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plslakers.org/shotclub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mplslakers.org/shotclu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tabSelected="1" workbookViewId="0">
      <selection activeCell="A13" sqref="A13"/>
    </sheetView>
  </sheetViews>
  <sheetFormatPr baseColWidth="10" defaultColWidth="14.5" defaultRowHeight="15" customHeight="1" x14ac:dyDescent="0.2"/>
  <cols>
    <col min="1" max="2" width="9.1640625" customWidth="1"/>
    <col min="3" max="3" width="10.6640625" customWidth="1"/>
    <col min="4" max="19" width="8.6640625" customWidth="1"/>
    <col min="20" max="21" width="10" customWidth="1"/>
    <col min="22" max="22" width="12.1640625" customWidth="1"/>
    <col min="23" max="23" width="2" customWidth="1"/>
    <col min="24" max="27" width="8.6640625" customWidth="1"/>
  </cols>
  <sheetData>
    <row r="1" spans="1:27" ht="19.5" customHeight="1" x14ac:dyDescent="0.2">
      <c r="A1" s="98"/>
      <c r="B1" s="99"/>
      <c r="C1" s="99"/>
      <c r="D1" s="2" t="s">
        <v>0</v>
      </c>
      <c r="E1" s="3"/>
      <c r="F1" s="4"/>
      <c r="G1" s="4"/>
      <c r="H1" s="4"/>
      <c r="I1" s="4"/>
      <c r="J1" s="4"/>
      <c r="K1" s="4"/>
      <c r="L1" s="4"/>
      <c r="M1" s="4"/>
      <c r="N1" s="5"/>
      <c r="O1" s="5"/>
      <c r="P1" s="5"/>
      <c r="Q1" s="5"/>
      <c r="R1" s="5"/>
      <c r="S1" s="100"/>
      <c r="T1" s="101"/>
      <c r="U1" s="101"/>
      <c r="V1" s="102"/>
      <c r="W1" s="5"/>
      <c r="X1" s="5"/>
      <c r="Y1" s="5"/>
      <c r="Z1" s="5"/>
      <c r="AA1" s="5"/>
    </row>
    <row r="2" spans="1:27" ht="19.5" customHeight="1" x14ac:dyDescent="0.2">
      <c r="A2" s="99"/>
      <c r="B2" s="99"/>
      <c r="C2" s="99"/>
      <c r="D2" s="6" t="s">
        <v>1</v>
      </c>
      <c r="E2" s="6"/>
      <c r="F2" s="108"/>
      <c r="G2" s="109"/>
      <c r="H2" s="109"/>
      <c r="I2" s="110"/>
      <c r="J2" s="7"/>
      <c r="K2" s="7"/>
      <c r="L2" s="7"/>
      <c r="M2" s="7"/>
      <c r="N2" s="7"/>
      <c r="O2" s="7"/>
      <c r="P2" s="7"/>
      <c r="Q2" s="7"/>
      <c r="R2" s="7"/>
      <c r="S2" s="103"/>
      <c r="T2" s="99"/>
      <c r="U2" s="99"/>
      <c r="V2" s="104"/>
      <c r="W2" s="5"/>
      <c r="X2" s="5"/>
      <c r="Y2" s="5"/>
      <c r="Z2" s="5"/>
      <c r="AA2" s="5"/>
    </row>
    <row r="3" spans="1:27" ht="19.5" customHeight="1" x14ac:dyDescent="0.2">
      <c r="A3" s="99"/>
      <c r="B3" s="99"/>
      <c r="C3" s="99"/>
      <c r="D3" s="135" t="s">
        <v>44</v>
      </c>
      <c r="E3" s="6"/>
      <c r="F3" s="111"/>
      <c r="G3" s="97"/>
      <c r="H3" s="97"/>
      <c r="I3" s="92"/>
      <c r="J3" s="7"/>
      <c r="K3" s="7"/>
      <c r="L3" s="6" t="s">
        <v>2</v>
      </c>
      <c r="M3" s="5"/>
      <c r="N3" s="7"/>
      <c r="O3" s="7"/>
      <c r="P3" s="8">
        <f>IFERROR(S20/G6,"-")</f>
        <v>0</v>
      </c>
      <c r="Q3" s="7"/>
      <c r="R3" s="7"/>
      <c r="S3" s="103"/>
      <c r="T3" s="99"/>
      <c r="U3" s="99"/>
      <c r="V3" s="104"/>
      <c r="W3" s="5"/>
      <c r="X3" s="5"/>
      <c r="Y3" s="5"/>
      <c r="Z3" s="5"/>
      <c r="AA3" s="5"/>
    </row>
    <row r="4" spans="1:27" ht="19.5" customHeight="1" x14ac:dyDescent="0.2">
      <c r="A4" s="99"/>
      <c r="B4" s="99"/>
      <c r="C4" s="99"/>
      <c r="D4" s="112" t="s">
        <v>3</v>
      </c>
      <c r="E4" s="99"/>
      <c r="F4" s="99"/>
      <c r="G4" s="99"/>
      <c r="H4" s="99"/>
      <c r="I4" s="99"/>
      <c r="J4" s="99"/>
      <c r="K4" s="99"/>
      <c r="L4" s="7"/>
      <c r="M4" s="6"/>
      <c r="N4" s="7"/>
      <c r="O4" s="7"/>
      <c r="P4" s="9"/>
      <c r="Q4" s="7"/>
      <c r="R4" s="7"/>
      <c r="S4" s="103"/>
      <c r="T4" s="99"/>
      <c r="U4" s="99"/>
      <c r="V4" s="104"/>
      <c r="W4" s="5"/>
      <c r="X4" s="5"/>
      <c r="Y4" s="5"/>
      <c r="Z4" s="5"/>
      <c r="AA4" s="5"/>
    </row>
    <row r="5" spans="1:27" ht="19.5" customHeight="1" x14ac:dyDescent="0.2">
      <c r="A5" s="99"/>
      <c r="B5" s="99"/>
      <c r="C5" s="99"/>
      <c r="D5" s="6"/>
      <c r="E5" s="6"/>
      <c r="F5" s="7"/>
      <c r="G5" s="1"/>
      <c r="H5" s="1"/>
      <c r="I5" s="1"/>
      <c r="J5" s="7"/>
      <c r="K5" s="7"/>
      <c r="L5" s="10" t="s">
        <v>4</v>
      </c>
      <c r="M5" s="5"/>
      <c r="N5" s="7"/>
      <c r="O5" s="7"/>
      <c r="P5" s="11">
        <f>G6/70</f>
        <v>142.85714285714286</v>
      </c>
      <c r="Q5" s="7"/>
      <c r="R5" s="7"/>
      <c r="S5" s="103"/>
      <c r="T5" s="99"/>
      <c r="U5" s="99"/>
      <c r="V5" s="104"/>
      <c r="W5" s="5"/>
      <c r="X5" s="5"/>
      <c r="Y5" s="5"/>
      <c r="Z5" s="5"/>
      <c r="AA5" s="5"/>
    </row>
    <row r="6" spans="1:27" ht="19.5" customHeight="1" x14ac:dyDescent="0.2">
      <c r="A6" s="99"/>
      <c r="B6" s="99"/>
      <c r="C6" s="99"/>
      <c r="D6" s="6" t="s">
        <v>5</v>
      </c>
      <c r="E6" s="6"/>
      <c r="F6" s="7"/>
      <c r="G6" s="113">
        <v>10000</v>
      </c>
      <c r="H6" s="92"/>
      <c r="I6" s="12" t="s">
        <v>6</v>
      </c>
      <c r="J6" s="7"/>
      <c r="K6" s="7"/>
      <c r="L6" s="7"/>
      <c r="M6" s="7"/>
      <c r="N6" s="7"/>
      <c r="O6" s="7"/>
      <c r="P6" s="7"/>
      <c r="Q6" s="7"/>
      <c r="R6" s="7"/>
      <c r="S6" s="103"/>
      <c r="T6" s="99"/>
      <c r="U6" s="99"/>
      <c r="V6" s="104"/>
      <c r="W6" s="5"/>
      <c r="X6" s="5"/>
      <c r="Y6" s="5"/>
      <c r="Z6" s="5"/>
      <c r="AA6" s="5"/>
    </row>
    <row r="7" spans="1:27" ht="19.5" customHeight="1" x14ac:dyDescent="0.2">
      <c r="A7" s="99"/>
      <c r="B7" s="99"/>
      <c r="C7" s="99"/>
      <c r="D7" s="13" t="s">
        <v>7</v>
      </c>
      <c r="E7" s="14"/>
      <c r="F7" s="14"/>
      <c r="G7" s="114">
        <f>S20</f>
        <v>0</v>
      </c>
      <c r="H7" s="92"/>
      <c r="I7" s="15" t="s">
        <v>8</v>
      </c>
      <c r="J7" s="14"/>
      <c r="K7" s="14"/>
      <c r="L7" s="14"/>
      <c r="M7" s="14"/>
      <c r="N7" s="14"/>
      <c r="O7" s="14"/>
      <c r="P7" s="14"/>
      <c r="Q7" s="14"/>
      <c r="R7" s="14"/>
      <c r="S7" s="105"/>
      <c r="T7" s="106"/>
      <c r="U7" s="106"/>
      <c r="V7" s="107"/>
      <c r="W7" s="5"/>
      <c r="X7" s="5"/>
      <c r="Y7" s="5"/>
      <c r="Z7" s="5"/>
      <c r="AA7" s="5"/>
    </row>
    <row r="8" spans="1:27" ht="19.5" customHeight="1" x14ac:dyDescent="0.2">
      <c r="A8" s="99"/>
      <c r="B8" s="99"/>
      <c r="C8" s="99"/>
      <c r="D8" s="91" t="s">
        <v>9</v>
      </c>
      <c r="E8" s="92"/>
      <c r="F8" s="91" t="s">
        <v>10</v>
      </c>
      <c r="G8" s="92"/>
      <c r="H8" s="91" t="s">
        <v>11</v>
      </c>
      <c r="I8" s="92"/>
      <c r="J8" s="91" t="s">
        <v>12</v>
      </c>
      <c r="K8" s="92"/>
      <c r="L8" s="91" t="s">
        <v>13</v>
      </c>
      <c r="M8" s="92"/>
      <c r="N8" s="91" t="s">
        <v>14</v>
      </c>
      <c r="O8" s="92"/>
      <c r="P8" s="91" t="s">
        <v>15</v>
      </c>
      <c r="Q8" s="92"/>
      <c r="R8" s="91" t="s">
        <v>16</v>
      </c>
      <c r="S8" s="97"/>
      <c r="T8" s="97"/>
      <c r="U8" s="97"/>
      <c r="V8" s="92"/>
      <c r="W8" s="16"/>
      <c r="X8" s="16"/>
      <c r="Y8" s="16"/>
      <c r="Z8" s="16"/>
      <c r="AA8" s="16"/>
    </row>
    <row r="9" spans="1:27" ht="33.75" customHeight="1" x14ac:dyDescent="0.2">
      <c r="A9" s="93"/>
      <c r="B9" s="94"/>
      <c r="C9" s="95"/>
      <c r="D9" s="17" t="s">
        <v>17</v>
      </c>
      <c r="E9" s="18" t="s">
        <v>18</v>
      </c>
      <c r="F9" s="17" t="s">
        <v>17</v>
      </c>
      <c r="G9" s="18" t="s">
        <v>18</v>
      </c>
      <c r="H9" s="17" t="s">
        <v>17</v>
      </c>
      <c r="I9" s="18" t="s">
        <v>18</v>
      </c>
      <c r="J9" s="17" t="s">
        <v>17</v>
      </c>
      <c r="K9" s="18" t="s">
        <v>18</v>
      </c>
      <c r="L9" s="17" t="s">
        <v>17</v>
      </c>
      <c r="M9" s="18" t="s">
        <v>18</v>
      </c>
      <c r="N9" s="17" t="s">
        <v>17</v>
      </c>
      <c r="O9" s="18" t="s">
        <v>18</v>
      </c>
      <c r="P9" s="17" t="s">
        <v>17</v>
      </c>
      <c r="Q9" s="18" t="s">
        <v>18</v>
      </c>
      <c r="R9" s="17" t="s">
        <v>17</v>
      </c>
      <c r="S9" s="17" t="s">
        <v>18</v>
      </c>
      <c r="T9" s="19" t="s">
        <v>19</v>
      </c>
      <c r="U9" s="19" t="s">
        <v>20</v>
      </c>
      <c r="V9" s="20" t="s">
        <v>21</v>
      </c>
      <c r="W9" s="21"/>
      <c r="X9" s="16"/>
      <c r="Y9" s="16"/>
      <c r="Z9" s="16"/>
      <c r="AA9" s="16"/>
    </row>
    <row r="10" spans="1:27" ht="21.75" customHeight="1" x14ac:dyDescent="0.2">
      <c r="A10" s="22">
        <v>45816</v>
      </c>
      <c r="B10" s="23">
        <f>A10+6</f>
        <v>45822</v>
      </c>
      <c r="C10" s="24" t="s">
        <v>22</v>
      </c>
      <c r="D10" s="25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7"/>
      <c r="R10" s="25">
        <f t="shared" ref="R10:S10" si="0">SUM(D10+F10+H10+J10+L10+N10+P10)</f>
        <v>0</v>
      </c>
      <c r="S10" s="26">
        <f t="shared" si="0"/>
        <v>0</v>
      </c>
      <c r="T10" s="28" t="str">
        <f t="shared" ref="T10:T20" si="1">IFERROR(R10/S10,"-")</f>
        <v>-</v>
      </c>
      <c r="U10" s="29">
        <f t="shared" ref="U10:U20" si="2">(SUM(E10,G10,I10,K10,M10,O10,Q10)/7)</f>
        <v>0</v>
      </c>
      <c r="V10" s="30">
        <f>IFERROR(S10/(P5*7),"-")</f>
        <v>0</v>
      </c>
      <c r="W10" s="5"/>
      <c r="X10" s="5"/>
      <c r="Y10" s="5"/>
      <c r="Z10" s="5"/>
      <c r="AA10" s="5"/>
    </row>
    <row r="11" spans="1:27" ht="21.75" customHeight="1" x14ac:dyDescent="0.2">
      <c r="A11" s="31">
        <f t="shared" ref="A11:A19" si="3">+B10+1</f>
        <v>45823</v>
      </c>
      <c r="B11" s="32">
        <f t="shared" ref="B11:B19" si="4">+B10+7</f>
        <v>45829</v>
      </c>
      <c r="C11" s="33" t="s">
        <v>23</v>
      </c>
      <c r="D11" s="34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6"/>
      <c r="R11" s="34">
        <f t="shared" ref="R11:S11" si="5">SUM(D11+F11+H11+J11+L11+N11+P11)</f>
        <v>0</v>
      </c>
      <c r="S11" s="35">
        <f t="shared" si="5"/>
        <v>0</v>
      </c>
      <c r="T11" s="37" t="str">
        <f t="shared" si="1"/>
        <v>-</v>
      </c>
      <c r="U11" s="38">
        <f t="shared" si="2"/>
        <v>0</v>
      </c>
      <c r="V11" s="39">
        <f>IFERROR(S11/(P5*7),"-")</f>
        <v>0</v>
      </c>
      <c r="W11" s="5"/>
      <c r="X11" s="5"/>
      <c r="Y11" s="5"/>
      <c r="Z11" s="5"/>
      <c r="AA11" s="5"/>
    </row>
    <row r="12" spans="1:27" ht="21.75" customHeight="1" x14ac:dyDescent="0.2">
      <c r="A12" s="40">
        <f t="shared" si="3"/>
        <v>45830</v>
      </c>
      <c r="B12" s="41">
        <f t="shared" si="4"/>
        <v>45836</v>
      </c>
      <c r="C12" s="42" t="s">
        <v>24</v>
      </c>
      <c r="D12" s="43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5"/>
      <c r="R12" s="43">
        <f t="shared" ref="R12:S12" si="6">SUM(D12+F12+H12+J12+L12+N12+P12)</f>
        <v>0</v>
      </c>
      <c r="S12" s="44">
        <f t="shared" si="6"/>
        <v>0</v>
      </c>
      <c r="T12" s="46" t="str">
        <f t="shared" si="1"/>
        <v>-</v>
      </c>
      <c r="U12" s="47">
        <f t="shared" si="2"/>
        <v>0</v>
      </c>
      <c r="V12" s="48">
        <f t="shared" ref="V12:V19" si="7">IFERROR(S12/(P$5*7),"-")</f>
        <v>0</v>
      </c>
      <c r="W12" s="5"/>
      <c r="X12" s="5"/>
      <c r="Y12" s="5"/>
      <c r="Z12" s="5"/>
      <c r="AA12" s="5"/>
    </row>
    <row r="13" spans="1:27" ht="21.75" customHeight="1" x14ac:dyDescent="0.2">
      <c r="A13" s="31">
        <f t="shared" si="3"/>
        <v>45837</v>
      </c>
      <c r="B13" s="49">
        <f t="shared" si="4"/>
        <v>45843</v>
      </c>
      <c r="C13" s="33" t="s">
        <v>25</v>
      </c>
      <c r="D13" s="34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6"/>
      <c r="R13" s="34">
        <f t="shared" ref="R13:S13" si="8">SUM(D13+F13+H13+J13+L13+N13+P13)</f>
        <v>0</v>
      </c>
      <c r="S13" s="35">
        <f t="shared" si="8"/>
        <v>0</v>
      </c>
      <c r="T13" s="37" t="str">
        <f t="shared" si="1"/>
        <v>-</v>
      </c>
      <c r="U13" s="38">
        <f t="shared" si="2"/>
        <v>0</v>
      </c>
      <c r="V13" s="39">
        <f t="shared" si="7"/>
        <v>0</v>
      </c>
      <c r="W13" s="5"/>
      <c r="X13" s="5"/>
      <c r="Y13" s="5"/>
      <c r="Z13" s="5"/>
      <c r="AA13" s="5"/>
    </row>
    <row r="14" spans="1:27" ht="21.75" customHeight="1" x14ac:dyDescent="0.2">
      <c r="A14" s="40">
        <f t="shared" si="3"/>
        <v>45844</v>
      </c>
      <c r="B14" s="41">
        <f t="shared" si="4"/>
        <v>45850</v>
      </c>
      <c r="C14" s="42" t="s">
        <v>26</v>
      </c>
      <c r="D14" s="43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5"/>
      <c r="R14" s="43">
        <f t="shared" ref="R14:S14" si="9">SUM(D14+F14+H14+J14+L14+N14+P14)</f>
        <v>0</v>
      </c>
      <c r="S14" s="44">
        <f t="shared" si="9"/>
        <v>0</v>
      </c>
      <c r="T14" s="46" t="str">
        <f t="shared" si="1"/>
        <v>-</v>
      </c>
      <c r="U14" s="47">
        <f t="shared" si="2"/>
        <v>0</v>
      </c>
      <c r="V14" s="48">
        <f t="shared" si="7"/>
        <v>0</v>
      </c>
      <c r="W14" s="5"/>
      <c r="X14" s="5"/>
      <c r="Y14" s="5"/>
      <c r="Z14" s="5"/>
      <c r="AA14" s="5"/>
    </row>
    <row r="15" spans="1:27" ht="21.75" customHeight="1" x14ac:dyDescent="0.2">
      <c r="A15" s="31">
        <f t="shared" si="3"/>
        <v>45851</v>
      </c>
      <c r="B15" s="49">
        <f t="shared" si="4"/>
        <v>45857</v>
      </c>
      <c r="C15" s="33" t="s">
        <v>27</v>
      </c>
      <c r="D15" s="34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6"/>
      <c r="R15" s="34">
        <f t="shared" ref="R15:S15" si="10">SUM(D15+F15+H15+J15+L15+N15+P15)</f>
        <v>0</v>
      </c>
      <c r="S15" s="35">
        <f t="shared" si="10"/>
        <v>0</v>
      </c>
      <c r="T15" s="37" t="str">
        <f t="shared" si="1"/>
        <v>-</v>
      </c>
      <c r="U15" s="38">
        <f t="shared" si="2"/>
        <v>0</v>
      </c>
      <c r="V15" s="39">
        <f t="shared" si="7"/>
        <v>0</v>
      </c>
      <c r="W15" s="5"/>
      <c r="X15" s="5"/>
      <c r="Y15" s="5"/>
      <c r="Z15" s="5"/>
      <c r="AA15" s="5"/>
    </row>
    <row r="16" spans="1:27" ht="21.75" customHeight="1" x14ac:dyDescent="0.2">
      <c r="A16" s="40">
        <f t="shared" si="3"/>
        <v>45858</v>
      </c>
      <c r="B16" s="41">
        <f t="shared" si="4"/>
        <v>45864</v>
      </c>
      <c r="C16" s="42" t="s">
        <v>28</v>
      </c>
      <c r="D16" s="43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5"/>
      <c r="R16" s="43">
        <f t="shared" ref="R16:S16" si="11">SUM(D16+F16+H16+J16+L16+N16+P16)</f>
        <v>0</v>
      </c>
      <c r="S16" s="44">
        <f t="shared" si="11"/>
        <v>0</v>
      </c>
      <c r="T16" s="46" t="str">
        <f t="shared" si="1"/>
        <v>-</v>
      </c>
      <c r="U16" s="47">
        <f t="shared" si="2"/>
        <v>0</v>
      </c>
      <c r="V16" s="48">
        <f t="shared" si="7"/>
        <v>0</v>
      </c>
      <c r="W16" s="5"/>
      <c r="X16" s="5"/>
      <c r="Y16" s="5"/>
      <c r="Z16" s="5"/>
      <c r="AA16" s="5"/>
    </row>
    <row r="17" spans="1:27" ht="21.75" customHeight="1" x14ac:dyDescent="0.2">
      <c r="A17" s="31">
        <f t="shared" si="3"/>
        <v>45865</v>
      </c>
      <c r="B17" s="49">
        <f t="shared" si="4"/>
        <v>45871</v>
      </c>
      <c r="C17" s="33" t="s">
        <v>29</v>
      </c>
      <c r="D17" s="34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50"/>
      <c r="P17" s="35"/>
      <c r="Q17" s="36"/>
      <c r="R17" s="34">
        <f t="shared" ref="R17:R19" si="12">SUM(D17+F17+H17+J17+L17+N17+P17)</f>
        <v>0</v>
      </c>
      <c r="S17" s="35">
        <f>SUM(E17+G17+I17+K17+M17+N17+Q17)</f>
        <v>0</v>
      </c>
      <c r="T17" s="37" t="str">
        <f t="shared" si="1"/>
        <v>-</v>
      </c>
      <c r="U17" s="38">
        <f t="shared" si="2"/>
        <v>0</v>
      </c>
      <c r="V17" s="39">
        <f t="shared" si="7"/>
        <v>0</v>
      </c>
      <c r="W17" s="5"/>
      <c r="X17" s="5"/>
      <c r="Y17" s="5"/>
      <c r="Z17" s="5"/>
      <c r="AA17" s="5"/>
    </row>
    <row r="18" spans="1:27" ht="21.75" customHeight="1" x14ac:dyDescent="0.2">
      <c r="A18" s="40">
        <f t="shared" si="3"/>
        <v>45872</v>
      </c>
      <c r="B18" s="41">
        <f t="shared" si="4"/>
        <v>45878</v>
      </c>
      <c r="C18" s="42" t="s">
        <v>30</v>
      </c>
      <c r="D18" s="43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5"/>
      <c r="R18" s="43">
        <f t="shared" si="12"/>
        <v>0</v>
      </c>
      <c r="S18" s="44">
        <f t="shared" ref="S18:S19" si="13">SUM(E18+G18+I18+K18+M18+O18+Q18)</f>
        <v>0</v>
      </c>
      <c r="T18" s="46" t="str">
        <f t="shared" si="1"/>
        <v>-</v>
      </c>
      <c r="U18" s="47">
        <f t="shared" si="2"/>
        <v>0</v>
      </c>
      <c r="V18" s="48">
        <f t="shared" si="7"/>
        <v>0</v>
      </c>
      <c r="W18" s="5"/>
      <c r="X18" s="5"/>
      <c r="Y18" s="5"/>
      <c r="Z18" s="5"/>
      <c r="AA18" s="5"/>
    </row>
    <row r="19" spans="1:27" ht="21.75" customHeight="1" x14ac:dyDescent="0.2">
      <c r="A19" s="51">
        <f t="shared" si="3"/>
        <v>45879</v>
      </c>
      <c r="B19" s="52">
        <f t="shared" si="4"/>
        <v>45885</v>
      </c>
      <c r="C19" s="53" t="s">
        <v>31</v>
      </c>
      <c r="D19" s="54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6"/>
      <c r="R19" s="54">
        <f t="shared" si="12"/>
        <v>0</v>
      </c>
      <c r="S19" s="55">
        <f t="shared" si="13"/>
        <v>0</v>
      </c>
      <c r="T19" s="57" t="str">
        <f t="shared" si="1"/>
        <v>-</v>
      </c>
      <c r="U19" s="58">
        <f t="shared" si="2"/>
        <v>0</v>
      </c>
      <c r="V19" s="59">
        <f t="shared" si="7"/>
        <v>0</v>
      </c>
      <c r="W19" s="5"/>
      <c r="X19" s="5"/>
      <c r="Y19" s="5"/>
      <c r="Z19" s="5"/>
      <c r="AA19" s="5"/>
    </row>
    <row r="20" spans="1:27" ht="21.75" customHeight="1" x14ac:dyDescent="0.2">
      <c r="A20" s="96" t="s">
        <v>32</v>
      </c>
      <c r="B20" s="97"/>
      <c r="C20" s="92"/>
      <c r="D20" s="60">
        <f t="shared" ref="D20:S20" si="14">SUM(D10:D19)</f>
        <v>0</v>
      </c>
      <c r="E20" s="61">
        <f t="shared" si="14"/>
        <v>0</v>
      </c>
      <c r="F20" s="60">
        <f t="shared" si="14"/>
        <v>0</v>
      </c>
      <c r="G20" s="60">
        <f t="shared" si="14"/>
        <v>0</v>
      </c>
      <c r="H20" s="60">
        <f t="shared" si="14"/>
        <v>0</v>
      </c>
      <c r="I20" s="60">
        <f t="shared" si="14"/>
        <v>0</v>
      </c>
      <c r="J20" s="60">
        <f t="shared" si="14"/>
        <v>0</v>
      </c>
      <c r="K20" s="60">
        <f t="shared" si="14"/>
        <v>0</v>
      </c>
      <c r="L20" s="60">
        <f t="shared" si="14"/>
        <v>0</v>
      </c>
      <c r="M20" s="60">
        <f t="shared" si="14"/>
        <v>0</v>
      </c>
      <c r="N20" s="60">
        <f t="shared" si="14"/>
        <v>0</v>
      </c>
      <c r="O20" s="60">
        <f t="shared" si="14"/>
        <v>0</v>
      </c>
      <c r="P20" s="60">
        <f t="shared" si="14"/>
        <v>0</v>
      </c>
      <c r="Q20" s="60">
        <f t="shared" si="14"/>
        <v>0</v>
      </c>
      <c r="R20" s="62">
        <f t="shared" si="14"/>
        <v>0</v>
      </c>
      <c r="S20" s="63">
        <f t="shared" si="14"/>
        <v>0</v>
      </c>
      <c r="T20" s="64" t="str">
        <f t="shared" si="1"/>
        <v>-</v>
      </c>
      <c r="U20" s="65">
        <f t="shared" si="2"/>
        <v>0</v>
      </c>
      <c r="V20" s="66">
        <f>IFERROR(S20/(G6)*100%,"-")</f>
        <v>0</v>
      </c>
      <c r="W20" s="5"/>
      <c r="X20" s="5"/>
      <c r="Y20" s="5"/>
      <c r="Z20" s="5"/>
      <c r="AA20" s="5"/>
    </row>
    <row r="21" spans="1:27" ht="15.7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67"/>
      <c r="M21" s="67"/>
      <c r="N21" s="67"/>
      <c r="O21" s="67"/>
      <c r="P21" s="67"/>
      <c r="Q21" s="67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customHeight="1" x14ac:dyDescent="0.2">
      <c r="A22" s="68" t="s">
        <v>33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69"/>
      <c r="M22" s="69"/>
      <c r="N22" s="70"/>
      <c r="O22" s="70"/>
      <c r="P22" s="70"/>
      <c r="Q22" s="70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customHeight="1" x14ac:dyDescent="0.2">
      <c r="A23" s="71" t="s">
        <v>34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customHeight="1" x14ac:dyDescent="0.2">
      <c r="A24" s="71" t="s">
        <v>35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customHeight="1" x14ac:dyDescent="0.2">
      <c r="A25" s="71" t="s">
        <v>36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 x14ac:dyDescent="0.2">
      <c r="A26" s="71" t="s">
        <v>37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 x14ac:dyDescent="0.2">
      <c r="A27" s="71" t="s">
        <v>38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7.25" customHeight="1" x14ac:dyDescent="0.2">
      <c r="A28" s="1" t="s">
        <v>39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customHeight="1" x14ac:dyDescent="0.2">
      <c r="A29" s="1" t="s">
        <v>40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 x14ac:dyDescent="0.2">
      <c r="A30" s="71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customHeight="1" x14ac:dyDescent="0.2">
      <c r="A31" s="1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 x14ac:dyDescent="0.2">
      <c r="A32" s="1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customHeight="1" x14ac:dyDescent="0.2">
      <c r="A33" s="1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customHeight="1" x14ac:dyDescent="0.2">
      <c r="A34" s="1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 x14ac:dyDescent="0.2">
      <c r="A35" s="1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 x14ac:dyDescent="0.2">
      <c r="A36" s="1"/>
      <c r="B36" s="67"/>
      <c r="C36" s="67"/>
      <c r="D36" s="67"/>
      <c r="E36" s="67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 x14ac:dyDescent="0.2">
      <c r="A37" s="1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customHeight="1" x14ac:dyDescent="0.2">
      <c r="A38" s="1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 x14ac:dyDescent="0.2">
      <c r="A39" s="1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customHeight="1" x14ac:dyDescent="0.2">
      <c r="A40" s="1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 x14ac:dyDescent="0.2">
      <c r="A41" s="1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customHeight="1" x14ac:dyDescent="0.2">
      <c r="A42" s="1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customHeight="1" x14ac:dyDescent="0.2">
      <c r="A43" s="1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customHeight="1" x14ac:dyDescent="0.2">
      <c r="A44" s="1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customHeight="1" x14ac:dyDescent="0.2">
      <c r="A45" s="1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 x14ac:dyDescent="0.2">
      <c r="A46" s="1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 x14ac:dyDescent="0.2">
      <c r="A47" s="1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 x14ac:dyDescent="0.2">
      <c r="A48" s="1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customHeight="1" x14ac:dyDescent="0.2">
      <c r="A49" s="1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customHeight="1" x14ac:dyDescent="0.2">
      <c r="A50" s="1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 x14ac:dyDescent="0.2">
      <c r="A51" s="1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 x14ac:dyDescent="0.2">
      <c r="A52" s="1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 x14ac:dyDescent="0.2">
      <c r="A53" s="1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 x14ac:dyDescent="0.2">
      <c r="A54" s="1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 x14ac:dyDescent="0.2">
      <c r="A55" s="1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 x14ac:dyDescent="0.2">
      <c r="A56" s="1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 x14ac:dyDescent="0.2">
      <c r="A57" s="1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 x14ac:dyDescent="0.2">
      <c r="A58" s="1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 x14ac:dyDescent="0.2">
      <c r="A59" s="1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 x14ac:dyDescent="0.2">
      <c r="A60" s="1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 x14ac:dyDescent="0.2">
      <c r="A61" s="1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 x14ac:dyDescent="0.2">
      <c r="A62" s="1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 x14ac:dyDescent="0.2">
      <c r="A63" s="1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 x14ac:dyDescent="0.2">
      <c r="A64" s="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 x14ac:dyDescent="0.2">
      <c r="A65" s="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 x14ac:dyDescent="0.2">
      <c r="A66" s="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 x14ac:dyDescent="0.2">
      <c r="A67" s="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 x14ac:dyDescent="0.2">
      <c r="A68" s="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 x14ac:dyDescent="0.2">
      <c r="A69" s="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 x14ac:dyDescent="0.2">
      <c r="A70" s="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 x14ac:dyDescent="0.2">
      <c r="A71" s="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 x14ac:dyDescent="0.2">
      <c r="A72" s="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 x14ac:dyDescent="0.2">
      <c r="A73" s="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 x14ac:dyDescent="0.2">
      <c r="A74" s="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 x14ac:dyDescent="0.2">
      <c r="A75" s="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5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spans="1:27" ht="15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spans="1:27" ht="15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spans="1:27" ht="15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spans="1:27" ht="15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spans="1:27" ht="15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spans="1:27" ht="15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spans="1:27" ht="15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spans="1:27" ht="15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spans="1:27" ht="15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spans="1:27" ht="15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spans="1:27" ht="15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spans="1:27" ht="15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spans="1:27" ht="15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spans="1:27" ht="15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spans="1:27" ht="15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spans="1:27" ht="15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spans="1:27" ht="15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spans="1:27" ht="15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spans="1:27" ht="15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spans="1:27" ht="15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spans="1:27" ht="15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spans="1:27" ht="15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spans="1:27" ht="15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spans="1:27" ht="15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spans="1:27" ht="15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spans="1:27" ht="15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spans="1:27" ht="15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spans="1:27" ht="15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spans="1:27" ht="15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spans="1:27" ht="15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spans="1:27" ht="15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spans="1:27" ht="15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spans="1:27" ht="15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spans="1:27" ht="15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spans="1:27" ht="15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spans="1:27" ht="15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spans="1:27" ht="15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spans="1:27" ht="15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spans="1:27" ht="15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spans="1:27" ht="15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spans="1:27" ht="15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spans="1:27" ht="15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spans="1:27" ht="15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spans="1:27" ht="15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spans="1:27" ht="15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spans="1:27" ht="15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spans="1:27" ht="15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spans="1:27" ht="15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spans="1:27" ht="15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spans="1:27" ht="15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spans="1:27" ht="15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spans="1:27" ht="15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spans="1:27" ht="15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spans="1:27" ht="15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spans="1:27" ht="15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spans="1:27" ht="15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spans="1:27" ht="15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spans="1:27" ht="15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spans="1:27" ht="15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spans="1:27" ht="15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spans="1:27" ht="15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spans="1:27" ht="15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spans="1:27" ht="15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spans="1:27" ht="15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spans="1:27" ht="15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spans="1:27" ht="15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spans="1:27" ht="15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spans="1:27" ht="15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spans="1:27" ht="15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spans="1:27" ht="15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spans="1:27" ht="15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spans="1:27" ht="15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spans="1:27" ht="15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spans="1:27" ht="15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spans="1:27" ht="15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spans="1:27" ht="15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spans="1:27" ht="15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spans="1:27" ht="15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spans="1:27" ht="15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spans="1:27" ht="15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spans="1:27" ht="15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spans="1:27" ht="15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spans="1:27" ht="15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spans="1:27" ht="15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spans="1:27" ht="15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spans="1:27" ht="15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spans="1:27" ht="15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spans="1:27" ht="15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spans="1:27" ht="15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spans="1:27" ht="15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spans="1:27" ht="15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spans="1:27" ht="15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spans="1:27" ht="15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spans="1:27" ht="15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spans="1:27" ht="15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spans="1:27" ht="15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spans="1:27" ht="15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spans="1:27" ht="15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spans="1:27" ht="15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spans="1:27" ht="15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spans="1:27" ht="15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spans="1:27" ht="15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spans="1:27" ht="15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spans="1:27" ht="15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spans="1:27" ht="15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spans="1:27" ht="15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spans="1:27" ht="15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spans="1:27" ht="15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spans="1:27" ht="15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spans="1:27" ht="15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spans="1:27" ht="15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spans="1:27" ht="15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spans="1:27" ht="15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spans="1:27" ht="15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spans="1:27" ht="15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spans="1:27" ht="15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spans="1:27" ht="15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spans="1:27" ht="15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spans="1:27" ht="15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spans="1:27" ht="15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spans="1:27" ht="15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spans="1:27" ht="15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spans="1:27" ht="15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spans="1:27" ht="15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spans="1:27" ht="15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spans="1:27" ht="15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spans="1:27" ht="15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spans="1:27" ht="15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spans="1:27" ht="15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spans="1:27" ht="15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spans="1:27" ht="15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spans="1:27" ht="15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spans="1:27" ht="15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spans="1:27" ht="15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spans="1:27" ht="15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spans="1:27" ht="15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spans="1:27" ht="15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spans="1:27" ht="15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spans="1:27" ht="15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spans="1:27" ht="15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spans="1:27" ht="15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spans="1:27" ht="15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spans="1:27" ht="15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spans="1:27" ht="15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spans="1:27" ht="15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spans="1:27" ht="15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spans="1:27" ht="15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spans="1:27" ht="15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spans="1:27" ht="15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spans="1:27" ht="15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spans="1:27" ht="15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spans="1:27" ht="15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spans="1:27" ht="15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spans="1:27" ht="15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spans="1:27" ht="15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spans="1:27" ht="15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spans="1:27" ht="15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spans="1:27" ht="15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spans="1:27" ht="15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spans="1:27" ht="15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spans="1:27" ht="15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spans="1:27" ht="15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spans="1:27" ht="15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spans="1:27" ht="15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spans="1:27" ht="15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spans="1:27" ht="15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spans="1:27" ht="15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spans="1:27" ht="15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spans="1:27" ht="15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spans="1:27" ht="15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spans="1:27" ht="15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spans="1:27" ht="15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spans="1:27" ht="15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spans="1:27" ht="15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spans="1:27" ht="15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spans="1:27" ht="15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spans="1:27" ht="15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spans="1:27" ht="15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spans="1:27" ht="15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spans="1:27" ht="15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spans="1:27" ht="15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spans="1:27" ht="15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spans="1:27" ht="15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spans="1:27" ht="15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spans="1:27" ht="15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spans="1:27" ht="15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spans="1:27" ht="15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spans="1:27" ht="15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spans="1:27" ht="15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spans="1:27" ht="15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spans="1:27" ht="15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spans="1:27" ht="15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spans="1:27" ht="15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spans="1:27" ht="15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spans="1:27" ht="15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spans="1:27" ht="15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spans="1:27" ht="15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spans="1:27" ht="15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spans="1:27" ht="15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spans="1:27" ht="15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spans="1:27" ht="15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spans="1:27" ht="15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spans="1:27" ht="15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spans="1:27" ht="15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spans="1:27" ht="15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spans="1:27" ht="15.7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spans="1:27" ht="15.7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spans="1:27" ht="15.7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spans="1:27" ht="15.7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spans="1:27" ht="15.7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spans="1:27" ht="15.7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spans="1:27" ht="15.7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spans="1:27" ht="15.7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spans="1:27" ht="15.7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spans="1:27" ht="15.7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spans="1:27" ht="15.7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spans="1:27" ht="15.7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spans="1:27" ht="15.7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spans="1:27" ht="15.7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spans="1:27" ht="15.7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spans="1:27" ht="15.7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spans="1:27" ht="15.7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spans="1:27" ht="15.7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spans="1:27" ht="15.7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spans="1:27" ht="15.7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spans="1:27" ht="15.7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spans="1:27" ht="15.7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spans="1:27" ht="15.7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spans="1:27" ht="15.7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spans="1:27" ht="15.7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spans="1:27" ht="15.7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spans="1:27" ht="15.7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spans="1:27" ht="15.7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spans="1:27" ht="15.7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spans="1:27" ht="15.7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spans="1:27" ht="15.7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spans="1:27" ht="15.7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spans="1:27" ht="15.7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spans="1:27" ht="15.7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spans="1:27" ht="15.7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spans="1:27" ht="15.7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spans="1:27" ht="15.7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spans="1:27" ht="15.7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spans="1:27" ht="15.7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spans="1:27" ht="15.7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spans="1:27" ht="15.7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spans="1:27" ht="15.7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spans="1:27" ht="15.7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spans="1:27" ht="15.7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spans="1:27" ht="15.7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spans="1:27" ht="15.7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 spans="1:27" ht="15.7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 spans="1:27" ht="15.7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spans="1:27" ht="15.7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 spans="1:27" ht="15.7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 spans="1:27" ht="15.7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 spans="1:27" ht="15.7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 spans="1:27" ht="15.7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 spans="1:27" ht="15.7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 spans="1:27" ht="15.7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 spans="1:27" ht="15.7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 spans="1:27" ht="15.7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 spans="1:27" ht="15.7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 spans="1:27" ht="15.7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 spans="1:27" ht="15.7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 spans="1:27" ht="15.7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 spans="1:27" ht="15.7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 spans="1:27" ht="15.7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  <row r="994" spans="1:27" ht="15.7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</row>
    <row r="995" spans="1:27" ht="15.7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</row>
    <row r="996" spans="1:27" ht="15.75" customHeigh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</row>
    <row r="997" spans="1:27" ht="15.75" customHeigh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</row>
    <row r="998" spans="1:27" ht="15.75" customHeigh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</row>
    <row r="999" spans="1:27" ht="15.75" customHeigh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</row>
    <row r="1000" spans="1:27" ht="15.75" customHeight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</row>
  </sheetData>
  <mergeCells count="17">
    <mergeCell ref="S1:V7"/>
    <mergeCell ref="F2:I2"/>
    <mergeCell ref="F3:I3"/>
    <mergeCell ref="D4:K4"/>
    <mergeCell ref="G6:H6"/>
    <mergeCell ref="G7:H7"/>
    <mergeCell ref="J8:K8"/>
    <mergeCell ref="L8:M8"/>
    <mergeCell ref="N8:O8"/>
    <mergeCell ref="P8:Q8"/>
    <mergeCell ref="R8:V8"/>
    <mergeCell ref="D8:E8"/>
    <mergeCell ref="F8:G8"/>
    <mergeCell ref="A9:C9"/>
    <mergeCell ref="A20:C20"/>
    <mergeCell ref="H8:I8"/>
    <mergeCell ref="A1:C8"/>
  </mergeCells>
  <hyperlinks>
    <hyperlink ref="D4" r:id="rId1" xr:uid="{00000000-0004-0000-0000-000000000000}"/>
  </hyperlinks>
  <printOptions horizontalCentered="1"/>
  <pageMargins left="5.86666666666667E-2" right="2.1999999999999999E-2" top="0.5" bottom="0" header="0" footer="0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activeCell="C22" sqref="C22"/>
    </sheetView>
  </sheetViews>
  <sheetFormatPr baseColWidth="10" defaultColWidth="14.5" defaultRowHeight="15" customHeight="1" x14ac:dyDescent="0.2"/>
  <cols>
    <col min="1" max="2" width="9.1640625" customWidth="1"/>
    <col min="3" max="3" width="10.6640625" customWidth="1"/>
    <col min="4" max="17" width="8.5" customWidth="1"/>
    <col min="18" max="18" width="8.6640625" customWidth="1"/>
    <col min="19" max="19" width="10" customWidth="1"/>
    <col min="20" max="20" width="12.1640625" customWidth="1"/>
    <col min="21" max="21" width="2" customWidth="1"/>
    <col min="22" max="25" width="8.6640625" customWidth="1"/>
  </cols>
  <sheetData>
    <row r="1" spans="1:26" ht="19.5" customHeight="1" x14ac:dyDescent="0.2">
      <c r="A1" s="98"/>
      <c r="B1" s="99"/>
      <c r="C1" s="99"/>
      <c r="D1" s="2" t="s">
        <v>0</v>
      </c>
      <c r="E1" s="3"/>
      <c r="F1" s="4"/>
      <c r="G1" s="4"/>
      <c r="H1" s="4"/>
      <c r="I1" s="4"/>
      <c r="J1" s="4"/>
      <c r="K1" s="4"/>
      <c r="L1" s="4"/>
      <c r="M1" s="4"/>
      <c r="N1" s="5"/>
      <c r="O1" s="5"/>
      <c r="P1" s="5"/>
      <c r="Q1" s="5"/>
      <c r="R1" s="100"/>
      <c r="S1" s="101"/>
      <c r="T1" s="102"/>
      <c r="U1" s="5"/>
      <c r="V1" s="5"/>
      <c r="W1" s="5"/>
      <c r="X1" s="5"/>
      <c r="Y1" s="5"/>
      <c r="Z1" s="5"/>
    </row>
    <row r="2" spans="1:26" ht="19.5" customHeight="1" x14ac:dyDescent="0.2">
      <c r="A2" s="99"/>
      <c r="B2" s="99"/>
      <c r="C2" s="99"/>
      <c r="D2" s="6" t="s">
        <v>1</v>
      </c>
      <c r="E2" s="6"/>
      <c r="F2" s="108"/>
      <c r="G2" s="109"/>
      <c r="H2" s="109"/>
      <c r="I2" s="110"/>
      <c r="J2" s="7"/>
      <c r="K2" s="7"/>
      <c r="L2" s="7"/>
      <c r="M2" s="7"/>
      <c r="N2" s="7"/>
      <c r="O2" s="7"/>
      <c r="P2" s="7"/>
      <c r="Q2" s="7"/>
      <c r="R2" s="103"/>
      <c r="S2" s="99"/>
      <c r="T2" s="104"/>
      <c r="U2" s="5"/>
      <c r="V2" s="5"/>
      <c r="W2" s="5"/>
      <c r="X2" s="5"/>
      <c r="Y2" s="5"/>
      <c r="Z2" s="5"/>
    </row>
    <row r="3" spans="1:26" ht="19.5" customHeight="1" x14ac:dyDescent="0.2">
      <c r="A3" s="99"/>
      <c r="B3" s="99"/>
      <c r="C3" s="99"/>
      <c r="D3" s="6" t="s">
        <v>43</v>
      </c>
      <c r="E3" s="6"/>
      <c r="F3" s="111"/>
      <c r="G3" s="97"/>
      <c r="H3" s="97"/>
      <c r="I3" s="92"/>
      <c r="J3" s="7"/>
      <c r="K3" s="7"/>
      <c r="L3" s="6" t="s">
        <v>2</v>
      </c>
      <c r="M3" s="5"/>
      <c r="N3" s="7"/>
      <c r="O3" s="7"/>
      <c r="P3" s="8">
        <f>IFERROR(R20/G6,"-")</f>
        <v>0</v>
      </c>
      <c r="Q3" s="7"/>
      <c r="R3" s="103"/>
      <c r="S3" s="99"/>
      <c r="T3" s="104"/>
      <c r="U3" s="5"/>
      <c r="V3" s="5"/>
      <c r="W3" s="5"/>
      <c r="X3" s="5"/>
      <c r="Y3" s="5"/>
      <c r="Z3" s="5"/>
    </row>
    <row r="4" spans="1:26" ht="19.5" customHeight="1" x14ac:dyDescent="0.2">
      <c r="A4" s="99"/>
      <c r="B4" s="99"/>
      <c r="C4" s="99"/>
      <c r="D4" s="112" t="s">
        <v>3</v>
      </c>
      <c r="E4" s="99"/>
      <c r="F4" s="99"/>
      <c r="G4" s="99"/>
      <c r="H4" s="99"/>
      <c r="I4" s="99"/>
      <c r="J4" s="99"/>
      <c r="K4" s="99"/>
      <c r="L4" s="7"/>
      <c r="M4" s="6"/>
      <c r="N4" s="7"/>
      <c r="O4" s="7"/>
      <c r="P4" s="9"/>
      <c r="Q4" s="7"/>
      <c r="R4" s="103"/>
      <c r="S4" s="99"/>
      <c r="T4" s="104"/>
      <c r="U4" s="5"/>
      <c r="V4" s="5"/>
      <c r="W4" s="5"/>
      <c r="X4" s="5"/>
      <c r="Y4" s="5"/>
      <c r="Z4" s="5"/>
    </row>
    <row r="5" spans="1:26" ht="19.5" customHeight="1" x14ac:dyDescent="0.2">
      <c r="A5" s="99"/>
      <c r="B5" s="99"/>
      <c r="C5" s="99"/>
      <c r="D5" s="6"/>
      <c r="E5" s="6"/>
      <c r="F5" s="7"/>
      <c r="G5" s="1"/>
      <c r="H5" s="1"/>
      <c r="I5" s="1"/>
      <c r="J5" s="7"/>
      <c r="K5" s="7"/>
      <c r="L5" s="10" t="s">
        <v>4</v>
      </c>
      <c r="M5" s="5"/>
      <c r="N5" s="7"/>
      <c r="O5" s="7"/>
      <c r="P5" s="11">
        <f>G6/70</f>
        <v>142.85714285714286</v>
      </c>
      <c r="Q5" s="7"/>
      <c r="R5" s="103"/>
      <c r="S5" s="99"/>
      <c r="T5" s="104"/>
      <c r="U5" s="5"/>
      <c r="V5" s="5"/>
      <c r="W5" s="5"/>
      <c r="X5" s="5"/>
      <c r="Y5" s="5"/>
      <c r="Z5" s="5"/>
    </row>
    <row r="6" spans="1:26" ht="19.5" customHeight="1" x14ac:dyDescent="0.2">
      <c r="A6" s="99"/>
      <c r="B6" s="99"/>
      <c r="C6" s="99"/>
      <c r="D6" s="6" t="s">
        <v>5</v>
      </c>
      <c r="E6" s="6"/>
      <c r="F6" s="7"/>
      <c r="G6" s="113">
        <v>10000</v>
      </c>
      <c r="H6" s="92"/>
      <c r="I6" s="12" t="s">
        <v>6</v>
      </c>
      <c r="J6" s="7"/>
      <c r="K6" s="7"/>
      <c r="L6" s="7"/>
      <c r="M6" s="7"/>
      <c r="N6" s="7"/>
      <c r="O6" s="7"/>
      <c r="P6" s="7"/>
      <c r="Q6" s="7"/>
      <c r="R6" s="103"/>
      <c r="S6" s="99"/>
      <c r="T6" s="104"/>
      <c r="U6" s="5"/>
      <c r="V6" s="5"/>
      <c r="W6" s="5"/>
      <c r="X6" s="5"/>
      <c r="Y6" s="5"/>
      <c r="Z6" s="5"/>
    </row>
    <row r="7" spans="1:26" ht="19.5" customHeight="1" x14ac:dyDescent="0.2">
      <c r="A7" s="99"/>
      <c r="B7" s="99"/>
      <c r="C7" s="99"/>
      <c r="D7" s="13" t="s">
        <v>7</v>
      </c>
      <c r="E7" s="14"/>
      <c r="F7" s="14"/>
      <c r="G7" s="114">
        <f>R20</f>
        <v>0</v>
      </c>
      <c r="H7" s="92"/>
      <c r="I7" s="15" t="s">
        <v>8</v>
      </c>
      <c r="J7" s="14"/>
      <c r="K7" s="14"/>
      <c r="L7" s="14"/>
      <c r="M7" s="14"/>
      <c r="N7" s="14"/>
      <c r="O7" s="14"/>
      <c r="P7" s="14"/>
      <c r="Q7" s="14"/>
      <c r="R7" s="105"/>
      <c r="S7" s="106"/>
      <c r="T7" s="107"/>
      <c r="U7" s="5"/>
      <c r="V7" s="5"/>
      <c r="W7" s="5"/>
      <c r="X7" s="5"/>
      <c r="Y7" s="5"/>
      <c r="Z7" s="5"/>
    </row>
    <row r="8" spans="1:26" ht="19.5" customHeight="1" x14ac:dyDescent="0.2">
      <c r="A8" s="99"/>
      <c r="B8" s="99"/>
      <c r="C8" s="99"/>
      <c r="D8" s="91" t="s">
        <v>9</v>
      </c>
      <c r="E8" s="92"/>
      <c r="F8" s="91" t="s">
        <v>10</v>
      </c>
      <c r="G8" s="92"/>
      <c r="H8" s="91" t="s">
        <v>11</v>
      </c>
      <c r="I8" s="92"/>
      <c r="J8" s="91" t="s">
        <v>12</v>
      </c>
      <c r="K8" s="92"/>
      <c r="L8" s="91" t="s">
        <v>13</v>
      </c>
      <c r="M8" s="92"/>
      <c r="N8" s="91" t="s">
        <v>14</v>
      </c>
      <c r="O8" s="92"/>
      <c r="P8" s="91" t="s">
        <v>15</v>
      </c>
      <c r="Q8" s="92"/>
      <c r="R8" s="124"/>
      <c r="S8" s="97"/>
      <c r="T8" s="92"/>
      <c r="U8" s="16"/>
      <c r="V8" s="16"/>
      <c r="W8" s="16"/>
      <c r="X8" s="16"/>
      <c r="Y8" s="16"/>
      <c r="Z8" s="5"/>
    </row>
    <row r="9" spans="1:26" ht="33.75" customHeight="1" x14ac:dyDescent="0.2">
      <c r="A9" s="93"/>
      <c r="B9" s="94"/>
      <c r="C9" s="95"/>
      <c r="D9" s="125" t="s">
        <v>18</v>
      </c>
      <c r="E9" s="95"/>
      <c r="F9" s="125" t="s">
        <v>18</v>
      </c>
      <c r="G9" s="95"/>
      <c r="H9" s="125" t="s">
        <v>18</v>
      </c>
      <c r="I9" s="95"/>
      <c r="J9" s="125" t="s">
        <v>18</v>
      </c>
      <c r="K9" s="95"/>
      <c r="L9" s="125" t="s">
        <v>18</v>
      </c>
      <c r="M9" s="95"/>
      <c r="N9" s="125" t="s">
        <v>18</v>
      </c>
      <c r="O9" s="95"/>
      <c r="P9" s="125" t="s">
        <v>18</v>
      </c>
      <c r="Q9" s="95"/>
      <c r="R9" s="17" t="s">
        <v>18</v>
      </c>
      <c r="S9" s="19" t="s">
        <v>20</v>
      </c>
      <c r="T9" s="20" t="s">
        <v>21</v>
      </c>
      <c r="U9" s="21"/>
      <c r="V9" s="16"/>
      <c r="W9" s="16"/>
      <c r="X9" s="16"/>
      <c r="Y9" s="16"/>
      <c r="Z9" s="5"/>
    </row>
    <row r="10" spans="1:26" ht="21.75" customHeight="1" x14ac:dyDescent="0.2">
      <c r="A10" s="72">
        <v>45816</v>
      </c>
      <c r="B10" s="73">
        <f>A10+6</f>
        <v>45822</v>
      </c>
      <c r="C10" s="24" t="s">
        <v>22</v>
      </c>
      <c r="D10" s="126"/>
      <c r="E10" s="127"/>
      <c r="F10" s="128"/>
      <c r="G10" s="127"/>
      <c r="H10" s="128"/>
      <c r="I10" s="127"/>
      <c r="J10" s="128"/>
      <c r="K10" s="127"/>
      <c r="L10" s="128"/>
      <c r="M10" s="127"/>
      <c r="N10" s="128"/>
      <c r="O10" s="127"/>
      <c r="P10" s="128"/>
      <c r="Q10" s="129"/>
      <c r="R10" s="74">
        <f t="shared" ref="R10:R19" si="0">SUM(D10:Q10)</f>
        <v>0</v>
      </c>
      <c r="S10" s="75">
        <f t="shared" ref="S10:S20" si="1">R10/7</f>
        <v>0</v>
      </c>
      <c r="T10" s="30">
        <f>IFERROR(R10/(P5*7),"-")</f>
        <v>0</v>
      </c>
      <c r="U10" s="5"/>
      <c r="V10" s="5"/>
      <c r="W10" s="5"/>
      <c r="X10" s="5"/>
      <c r="Y10" s="5"/>
      <c r="Z10" s="5"/>
    </row>
    <row r="11" spans="1:26" ht="21.75" customHeight="1" x14ac:dyDescent="0.2">
      <c r="A11" s="76">
        <f t="shared" ref="A11:A19" si="2">+B10+1</f>
        <v>45823</v>
      </c>
      <c r="B11" s="77">
        <f t="shared" ref="B11:B19" si="3">+B10+7</f>
        <v>45829</v>
      </c>
      <c r="C11" s="33" t="s">
        <v>23</v>
      </c>
      <c r="D11" s="119"/>
      <c r="E11" s="116"/>
      <c r="F11" s="120"/>
      <c r="G11" s="116"/>
      <c r="H11" s="120"/>
      <c r="I11" s="116"/>
      <c r="J11" s="120"/>
      <c r="K11" s="116"/>
      <c r="L11" s="120"/>
      <c r="M11" s="116"/>
      <c r="N11" s="120"/>
      <c r="O11" s="116"/>
      <c r="P11" s="120"/>
      <c r="Q11" s="118"/>
      <c r="R11" s="78">
        <f t="shared" si="0"/>
        <v>0</v>
      </c>
      <c r="S11" s="79">
        <f t="shared" si="1"/>
        <v>0</v>
      </c>
      <c r="T11" s="39">
        <f>IFERROR(R11/(P5*7),"-")</f>
        <v>0</v>
      </c>
      <c r="U11" s="5"/>
      <c r="V11" s="5"/>
      <c r="W11" s="5"/>
      <c r="X11" s="5"/>
      <c r="Y11" s="5"/>
      <c r="Z11" s="5"/>
    </row>
    <row r="12" spans="1:26" ht="21.75" customHeight="1" x14ac:dyDescent="0.2">
      <c r="A12" s="80">
        <f t="shared" si="2"/>
        <v>45830</v>
      </c>
      <c r="B12" s="81">
        <f t="shared" si="3"/>
        <v>45836</v>
      </c>
      <c r="C12" s="42" t="s">
        <v>24</v>
      </c>
      <c r="D12" s="115"/>
      <c r="E12" s="116"/>
      <c r="F12" s="117"/>
      <c r="G12" s="116"/>
      <c r="H12" s="117"/>
      <c r="I12" s="116"/>
      <c r="J12" s="117"/>
      <c r="K12" s="116"/>
      <c r="L12" s="117"/>
      <c r="M12" s="116"/>
      <c r="N12" s="117"/>
      <c r="O12" s="116"/>
      <c r="P12" s="117"/>
      <c r="Q12" s="118"/>
      <c r="R12" s="82">
        <f t="shared" si="0"/>
        <v>0</v>
      </c>
      <c r="S12" s="83">
        <f t="shared" si="1"/>
        <v>0</v>
      </c>
      <c r="T12" s="48">
        <f t="shared" ref="T12:T19" si="4">IFERROR(R12/(P$5*7),"-")</f>
        <v>0</v>
      </c>
      <c r="U12" s="5"/>
      <c r="V12" s="5"/>
      <c r="W12" s="5"/>
      <c r="X12" s="5"/>
      <c r="Y12" s="5"/>
      <c r="Z12" s="5"/>
    </row>
    <row r="13" spans="1:26" ht="21.75" customHeight="1" x14ac:dyDescent="0.2">
      <c r="A13" s="76">
        <f t="shared" si="2"/>
        <v>45837</v>
      </c>
      <c r="B13" s="84">
        <f t="shared" si="3"/>
        <v>45843</v>
      </c>
      <c r="C13" s="33" t="s">
        <v>25</v>
      </c>
      <c r="D13" s="119"/>
      <c r="E13" s="116"/>
      <c r="F13" s="120"/>
      <c r="G13" s="116"/>
      <c r="H13" s="120"/>
      <c r="I13" s="116"/>
      <c r="J13" s="120"/>
      <c r="K13" s="116"/>
      <c r="L13" s="120"/>
      <c r="M13" s="116"/>
      <c r="N13" s="120"/>
      <c r="O13" s="116"/>
      <c r="P13" s="120"/>
      <c r="Q13" s="118"/>
      <c r="R13" s="78">
        <f t="shared" si="0"/>
        <v>0</v>
      </c>
      <c r="S13" s="79">
        <f t="shared" si="1"/>
        <v>0</v>
      </c>
      <c r="T13" s="39">
        <f t="shared" si="4"/>
        <v>0</v>
      </c>
      <c r="U13" s="5"/>
      <c r="V13" s="5"/>
      <c r="W13" s="5"/>
      <c r="X13" s="5"/>
      <c r="Y13" s="5"/>
      <c r="Z13" s="5"/>
    </row>
    <row r="14" spans="1:26" ht="21.75" customHeight="1" x14ac:dyDescent="0.2">
      <c r="A14" s="80">
        <f t="shared" si="2"/>
        <v>45844</v>
      </c>
      <c r="B14" s="81">
        <f t="shared" si="3"/>
        <v>45850</v>
      </c>
      <c r="C14" s="42" t="s">
        <v>26</v>
      </c>
      <c r="D14" s="115"/>
      <c r="E14" s="116"/>
      <c r="F14" s="117"/>
      <c r="G14" s="116"/>
      <c r="H14" s="117"/>
      <c r="I14" s="116"/>
      <c r="J14" s="117"/>
      <c r="K14" s="116"/>
      <c r="L14" s="117"/>
      <c r="M14" s="116"/>
      <c r="N14" s="117"/>
      <c r="O14" s="116"/>
      <c r="P14" s="117"/>
      <c r="Q14" s="118"/>
      <c r="R14" s="82">
        <f t="shared" si="0"/>
        <v>0</v>
      </c>
      <c r="S14" s="83">
        <f t="shared" si="1"/>
        <v>0</v>
      </c>
      <c r="T14" s="48">
        <f t="shared" si="4"/>
        <v>0</v>
      </c>
      <c r="U14" s="5"/>
      <c r="V14" s="5"/>
      <c r="W14" s="5"/>
      <c r="X14" s="5"/>
      <c r="Y14" s="5"/>
      <c r="Z14" s="5"/>
    </row>
    <row r="15" spans="1:26" ht="21.75" customHeight="1" x14ac:dyDescent="0.2">
      <c r="A15" s="76">
        <f t="shared" si="2"/>
        <v>45851</v>
      </c>
      <c r="B15" s="84">
        <f t="shared" si="3"/>
        <v>45857</v>
      </c>
      <c r="C15" s="33" t="s">
        <v>27</v>
      </c>
      <c r="D15" s="119"/>
      <c r="E15" s="116"/>
      <c r="F15" s="120"/>
      <c r="G15" s="116"/>
      <c r="H15" s="120"/>
      <c r="I15" s="116"/>
      <c r="J15" s="120"/>
      <c r="K15" s="116"/>
      <c r="L15" s="120"/>
      <c r="M15" s="116"/>
      <c r="N15" s="120"/>
      <c r="O15" s="116"/>
      <c r="P15" s="120"/>
      <c r="Q15" s="118"/>
      <c r="R15" s="78">
        <f t="shared" si="0"/>
        <v>0</v>
      </c>
      <c r="S15" s="79">
        <f t="shared" si="1"/>
        <v>0</v>
      </c>
      <c r="T15" s="39">
        <f t="shared" si="4"/>
        <v>0</v>
      </c>
      <c r="U15" s="5"/>
      <c r="V15" s="5"/>
      <c r="W15" s="5"/>
      <c r="X15" s="5"/>
      <c r="Y15" s="5"/>
      <c r="Z15" s="5"/>
    </row>
    <row r="16" spans="1:26" ht="21.75" customHeight="1" x14ac:dyDescent="0.2">
      <c r="A16" s="80">
        <f t="shared" si="2"/>
        <v>45858</v>
      </c>
      <c r="B16" s="81">
        <f t="shared" si="3"/>
        <v>45864</v>
      </c>
      <c r="C16" s="42" t="s">
        <v>28</v>
      </c>
      <c r="D16" s="115"/>
      <c r="E16" s="116"/>
      <c r="F16" s="117"/>
      <c r="G16" s="116"/>
      <c r="H16" s="117"/>
      <c r="I16" s="116"/>
      <c r="J16" s="117"/>
      <c r="K16" s="116"/>
      <c r="L16" s="117"/>
      <c r="M16" s="116"/>
      <c r="N16" s="117"/>
      <c r="O16" s="116"/>
      <c r="P16" s="117"/>
      <c r="Q16" s="118"/>
      <c r="R16" s="82">
        <f t="shared" si="0"/>
        <v>0</v>
      </c>
      <c r="S16" s="83">
        <f t="shared" si="1"/>
        <v>0</v>
      </c>
      <c r="T16" s="48">
        <f t="shared" si="4"/>
        <v>0</v>
      </c>
      <c r="U16" s="5"/>
      <c r="V16" s="5"/>
      <c r="W16" s="5"/>
      <c r="X16" s="5"/>
      <c r="Y16" s="5"/>
      <c r="Z16" s="5"/>
    </row>
    <row r="17" spans="1:26" ht="21.75" customHeight="1" x14ac:dyDescent="0.2">
      <c r="A17" s="76">
        <f t="shared" si="2"/>
        <v>45865</v>
      </c>
      <c r="B17" s="84">
        <f t="shared" si="3"/>
        <v>45871</v>
      </c>
      <c r="C17" s="33" t="s">
        <v>29</v>
      </c>
      <c r="D17" s="119"/>
      <c r="E17" s="116"/>
      <c r="F17" s="120"/>
      <c r="G17" s="116"/>
      <c r="H17" s="120"/>
      <c r="I17" s="116"/>
      <c r="J17" s="120"/>
      <c r="K17" s="116"/>
      <c r="L17" s="120"/>
      <c r="M17" s="116"/>
      <c r="N17" s="120"/>
      <c r="O17" s="116"/>
      <c r="P17" s="120"/>
      <c r="Q17" s="118"/>
      <c r="R17" s="78">
        <f t="shared" si="0"/>
        <v>0</v>
      </c>
      <c r="S17" s="79">
        <f t="shared" si="1"/>
        <v>0</v>
      </c>
      <c r="T17" s="39">
        <f t="shared" si="4"/>
        <v>0</v>
      </c>
      <c r="U17" s="5"/>
      <c r="V17" s="5"/>
      <c r="W17" s="5"/>
      <c r="X17" s="5"/>
      <c r="Y17" s="5"/>
      <c r="Z17" s="5"/>
    </row>
    <row r="18" spans="1:26" ht="21.75" customHeight="1" x14ac:dyDescent="0.2">
      <c r="A18" s="80">
        <f t="shared" si="2"/>
        <v>45872</v>
      </c>
      <c r="B18" s="81">
        <f t="shared" si="3"/>
        <v>45878</v>
      </c>
      <c r="C18" s="42" t="s">
        <v>30</v>
      </c>
      <c r="D18" s="115"/>
      <c r="E18" s="116"/>
      <c r="F18" s="117"/>
      <c r="G18" s="116"/>
      <c r="H18" s="117"/>
      <c r="I18" s="116"/>
      <c r="J18" s="117"/>
      <c r="K18" s="116"/>
      <c r="L18" s="117"/>
      <c r="M18" s="116"/>
      <c r="N18" s="117"/>
      <c r="O18" s="116"/>
      <c r="P18" s="117"/>
      <c r="Q18" s="118"/>
      <c r="R18" s="82">
        <f t="shared" si="0"/>
        <v>0</v>
      </c>
      <c r="S18" s="83">
        <f t="shared" si="1"/>
        <v>0</v>
      </c>
      <c r="T18" s="48">
        <f t="shared" si="4"/>
        <v>0</v>
      </c>
      <c r="U18" s="5"/>
      <c r="V18" s="5"/>
      <c r="W18" s="5"/>
      <c r="X18" s="5"/>
      <c r="Y18" s="5"/>
      <c r="Z18" s="5"/>
    </row>
    <row r="19" spans="1:26" ht="21.75" customHeight="1" x14ac:dyDescent="0.2">
      <c r="A19" s="85">
        <f t="shared" si="2"/>
        <v>45879</v>
      </c>
      <c r="B19" s="86">
        <f t="shared" si="3"/>
        <v>45885</v>
      </c>
      <c r="C19" s="53" t="s">
        <v>31</v>
      </c>
      <c r="D19" s="134"/>
      <c r="E19" s="122"/>
      <c r="F19" s="121"/>
      <c r="G19" s="122"/>
      <c r="H19" s="121"/>
      <c r="I19" s="122"/>
      <c r="J19" s="121"/>
      <c r="K19" s="122"/>
      <c r="L19" s="121"/>
      <c r="M19" s="122"/>
      <c r="N19" s="121"/>
      <c r="O19" s="122"/>
      <c r="P19" s="121"/>
      <c r="Q19" s="123"/>
      <c r="R19" s="87">
        <f t="shared" si="0"/>
        <v>0</v>
      </c>
      <c r="S19" s="88">
        <f t="shared" si="1"/>
        <v>0</v>
      </c>
      <c r="T19" s="59">
        <f t="shared" si="4"/>
        <v>0</v>
      </c>
      <c r="U19" s="5"/>
      <c r="V19" s="5"/>
      <c r="W19" s="5"/>
      <c r="X19" s="5"/>
      <c r="Y19" s="5"/>
      <c r="Z19" s="5"/>
    </row>
    <row r="20" spans="1:26" ht="21.75" customHeight="1" x14ac:dyDescent="0.2">
      <c r="A20" s="96" t="s">
        <v>32</v>
      </c>
      <c r="B20" s="97"/>
      <c r="C20" s="92"/>
      <c r="D20" s="130"/>
      <c r="E20" s="131"/>
      <c r="F20" s="132"/>
      <c r="G20" s="131"/>
      <c r="H20" s="132"/>
      <c r="I20" s="131"/>
      <c r="J20" s="132"/>
      <c r="K20" s="131"/>
      <c r="L20" s="132"/>
      <c r="M20" s="131"/>
      <c r="N20" s="132"/>
      <c r="O20" s="131"/>
      <c r="P20" s="132"/>
      <c r="Q20" s="133"/>
      <c r="R20" s="89">
        <f>SUM(R10:R19)</f>
        <v>0</v>
      </c>
      <c r="S20" s="90">
        <f t="shared" si="1"/>
        <v>0</v>
      </c>
      <c r="T20" s="66">
        <f>IFERROR(R20/(G6)*100%,"-")</f>
        <v>0</v>
      </c>
      <c r="U20" s="5"/>
      <c r="V20" s="5"/>
      <c r="W20" s="5"/>
      <c r="X20" s="5"/>
      <c r="Y20" s="5"/>
      <c r="Z20" s="5"/>
    </row>
    <row r="21" spans="1:26" ht="9.7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67"/>
      <c r="M21" s="67"/>
      <c r="N21" s="67"/>
      <c r="O21" s="67"/>
      <c r="P21" s="67"/>
      <c r="Q21" s="67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 x14ac:dyDescent="0.2">
      <c r="A22" s="68" t="s">
        <v>33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69"/>
      <c r="M22" s="69"/>
      <c r="N22" s="70"/>
      <c r="O22" s="70"/>
      <c r="P22" s="70"/>
      <c r="Q22" s="70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2">
      <c r="A23" s="71" t="s">
        <v>34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 x14ac:dyDescent="0.2">
      <c r="A24" s="71" t="s">
        <v>35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2">
      <c r="A25" s="71" t="s">
        <v>41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2">
      <c r="A26" s="71" t="s">
        <v>42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2">
      <c r="A27" s="71" t="s">
        <v>38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7.25" customHeight="1" x14ac:dyDescent="0.2">
      <c r="A28" s="1" t="s">
        <v>39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2">
      <c r="A29" s="1" t="s">
        <v>40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2">
      <c r="A30" s="71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 x14ac:dyDescent="0.2">
      <c r="A31" s="1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 x14ac:dyDescent="0.2">
      <c r="A32" s="1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x14ac:dyDescent="0.2">
      <c r="A33" s="1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 x14ac:dyDescent="0.2">
      <c r="A34" s="1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 x14ac:dyDescent="0.2">
      <c r="A35" s="1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 x14ac:dyDescent="0.2">
      <c r="A36" s="1"/>
      <c r="B36" s="67"/>
      <c r="C36" s="67"/>
      <c r="D36" s="67"/>
      <c r="E36" s="67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2">
      <c r="A37" s="1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 x14ac:dyDescent="0.2">
      <c r="A38" s="1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 x14ac:dyDescent="0.2">
      <c r="A39" s="1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 x14ac:dyDescent="0.2">
      <c r="A40" s="1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 x14ac:dyDescent="0.2">
      <c r="A41" s="1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2">
      <c r="A42" s="1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2">
      <c r="A43" s="1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2">
      <c r="A44" s="1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 x14ac:dyDescent="0.2">
      <c r="A45" s="1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 x14ac:dyDescent="0.2">
      <c r="A46" s="1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 x14ac:dyDescent="0.2">
      <c r="A47" s="1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 x14ac:dyDescent="0.2">
      <c r="A48" s="1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 x14ac:dyDescent="0.2">
      <c r="A49" s="1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 x14ac:dyDescent="0.2">
      <c r="A50" s="1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 x14ac:dyDescent="0.2">
      <c r="A51" s="1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 x14ac:dyDescent="0.2">
      <c r="A52" s="1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 x14ac:dyDescent="0.2">
      <c r="A53" s="1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2">
      <c r="A54" s="1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2">
      <c r="A55" s="1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2">
      <c r="A56" s="1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2">
      <c r="A57" s="1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2">
      <c r="A58" s="1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2">
      <c r="A59" s="1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2">
      <c r="A60" s="1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2">
      <c r="A61" s="1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2">
      <c r="A62" s="1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2">
      <c r="A63" s="1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2">
      <c r="A64" s="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2">
      <c r="A65" s="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2">
      <c r="A66" s="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2">
      <c r="A67" s="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2">
      <c r="A68" s="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2">
      <c r="A69" s="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2">
      <c r="A70" s="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2">
      <c r="A71" s="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2">
      <c r="A72" s="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2">
      <c r="A73" s="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2">
      <c r="A74" s="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2">
      <c r="A75" s="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01">
    <mergeCell ref="A20:C20"/>
    <mergeCell ref="D20:E20"/>
    <mergeCell ref="F20:G20"/>
    <mergeCell ref="H20:I20"/>
    <mergeCell ref="J20:K20"/>
    <mergeCell ref="L20:M20"/>
    <mergeCell ref="N20:O20"/>
    <mergeCell ref="P20:Q20"/>
    <mergeCell ref="D11:E11"/>
    <mergeCell ref="F11:G11"/>
    <mergeCell ref="H11:I11"/>
    <mergeCell ref="J11:K11"/>
    <mergeCell ref="L11:M11"/>
    <mergeCell ref="N11:O11"/>
    <mergeCell ref="P11:Q11"/>
    <mergeCell ref="D18:E18"/>
    <mergeCell ref="F18:G18"/>
    <mergeCell ref="H18:I18"/>
    <mergeCell ref="J18:K18"/>
    <mergeCell ref="L18:M18"/>
    <mergeCell ref="N18:O18"/>
    <mergeCell ref="P18:Q18"/>
    <mergeCell ref="D19:E19"/>
    <mergeCell ref="F19:G19"/>
    <mergeCell ref="D10:E10"/>
    <mergeCell ref="F10:G10"/>
    <mergeCell ref="P9:Q9"/>
    <mergeCell ref="L10:M10"/>
    <mergeCell ref="N10:O10"/>
    <mergeCell ref="P10:Q10"/>
    <mergeCell ref="P8:Q8"/>
    <mergeCell ref="H10:I10"/>
    <mergeCell ref="J10:K10"/>
    <mergeCell ref="R8:T8"/>
    <mergeCell ref="A1:C8"/>
    <mergeCell ref="R1:T7"/>
    <mergeCell ref="F2:I2"/>
    <mergeCell ref="F3:I3"/>
    <mergeCell ref="D4:K4"/>
    <mergeCell ref="G6:H6"/>
    <mergeCell ref="G7:H7"/>
    <mergeCell ref="A9:C9"/>
    <mergeCell ref="H8:I8"/>
    <mergeCell ref="J8:K8"/>
    <mergeCell ref="H9:I9"/>
    <mergeCell ref="J9:K9"/>
    <mergeCell ref="L8:M8"/>
    <mergeCell ref="N8:O8"/>
    <mergeCell ref="L9:M9"/>
    <mergeCell ref="N9:O9"/>
    <mergeCell ref="D8:E8"/>
    <mergeCell ref="F8:G8"/>
    <mergeCell ref="D9:E9"/>
    <mergeCell ref="F9:G9"/>
    <mergeCell ref="H19:I19"/>
    <mergeCell ref="J19:K19"/>
    <mergeCell ref="L19:M19"/>
    <mergeCell ref="N19:O19"/>
    <mergeCell ref="P19:Q19"/>
    <mergeCell ref="D16:E16"/>
    <mergeCell ref="F16:G16"/>
    <mergeCell ref="H16:I16"/>
    <mergeCell ref="J16:K16"/>
    <mergeCell ref="L16:M16"/>
    <mergeCell ref="N16:O16"/>
    <mergeCell ref="P16:Q16"/>
    <mergeCell ref="D17:E17"/>
    <mergeCell ref="F17:G17"/>
    <mergeCell ref="H17:I17"/>
    <mergeCell ref="J17:K17"/>
    <mergeCell ref="L17:M17"/>
    <mergeCell ref="N17:O17"/>
    <mergeCell ref="P17:Q17"/>
    <mergeCell ref="D14:E14"/>
    <mergeCell ref="F14:G14"/>
    <mergeCell ref="H14:I14"/>
    <mergeCell ref="J14:K14"/>
    <mergeCell ref="L14:M14"/>
    <mergeCell ref="N14:O14"/>
    <mergeCell ref="P14:Q14"/>
    <mergeCell ref="D15:E15"/>
    <mergeCell ref="F15:G15"/>
    <mergeCell ref="H15:I15"/>
    <mergeCell ref="J15:K15"/>
    <mergeCell ref="L15:M15"/>
    <mergeCell ref="N15:O15"/>
    <mergeCell ref="P15:Q15"/>
    <mergeCell ref="D12:E12"/>
    <mergeCell ref="F12:G12"/>
    <mergeCell ref="H12:I12"/>
    <mergeCell ref="J12:K12"/>
    <mergeCell ref="L12:M12"/>
    <mergeCell ref="N12:O12"/>
    <mergeCell ref="P12:Q12"/>
    <mergeCell ref="D13:E13"/>
    <mergeCell ref="F13:G13"/>
    <mergeCell ref="H13:I13"/>
    <mergeCell ref="J13:K13"/>
    <mergeCell ref="L13:M13"/>
    <mergeCell ref="N13:O13"/>
    <mergeCell ref="P13:Q13"/>
  </mergeCells>
  <hyperlinks>
    <hyperlink ref="D4" r:id="rId1" xr:uid="{00000000-0004-0000-0100-000000000000}"/>
  </hyperlinks>
  <printOptions horizontalCentered="1"/>
  <pageMargins left="5.86666666666667E-2" right="2.1999999999999999E-2" top="0.5" bottom="0" header="0" footer="0"/>
  <pageSetup orientation="landscape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Made-Taken</vt:lpstr>
      <vt:lpstr>Taken Only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Kostner, Justin B</dc:creator>
  <cp:lastModifiedBy>Chris Kurtz</cp:lastModifiedBy>
  <dcterms:created xsi:type="dcterms:W3CDTF">2023-06-06T02:59:35Z</dcterms:created>
  <dcterms:modified xsi:type="dcterms:W3CDTF">2025-06-04T19:57:20Z</dcterms:modified>
</cp:coreProperties>
</file>