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0" yWindow="60" windowWidth="19440" windowHeight="12520"/>
  </bookViews>
  <sheets>
    <sheet name="Official Team Roster Form" sheetId="1" r:id="rId1"/>
    <sheet name="Drop-Down Lists" sheetId="2" state="hidden" r:id="rId2"/>
    <sheet name="Calculations" sheetId="4" state="hidden" r:id="rId3"/>
  </sheets>
  <definedNames>
    <definedName name="_xlnm.Print_Area" localSheetId="0">'Official Team Roster Form'!$A$1:$J$19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4" l="1"/>
  <c r="C17" i="4"/>
  <c r="C18" i="4"/>
  <c r="C19" i="4"/>
  <c r="E16" i="1"/>
  <c r="B17" i="4"/>
  <c r="D17" i="4"/>
  <c r="E17" i="4"/>
  <c r="C5" i="4"/>
  <c r="C7" i="4"/>
  <c r="C8" i="4"/>
  <c r="C9" i="4"/>
  <c r="C10" i="4"/>
  <c r="C11" i="4"/>
  <c r="C12" i="4"/>
  <c r="C13" i="4"/>
  <c r="C14" i="4"/>
  <c r="C15" i="4"/>
  <c r="C4" i="4"/>
  <c r="E5" i="1"/>
  <c r="E6" i="1"/>
  <c r="B7" i="4"/>
  <c r="E7" i="1"/>
  <c r="B8" i="4"/>
  <c r="E8" i="1"/>
  <c r="B9" i="4"/>
  <c r="E9" i="1"/>
  <c r="B10" i="4"/>
  <c r="D10" i="4"/>
  <c r="E10" i="1"/>
  <c r="B11" i="4"/>
  <c r="E11" i="1"/>
  <c r="B12" i="4"/>
  <c r="E12" i="1"/>
  <c r="B13" i="4"/>
  <c r="E13" i="1"/>
  <c r="B14" i="4"/>
  <c r="D14" i="4"/>
  <c r="E14" i="1"/>
  <c r="B15" i="4"/>
  <c r="E15" i="1"/>
  <c r="B16" i="4"/>
  <c r="D16" i="4"/>
  <c r="E16" i="4"/>
  <c r="E17" i="1"/>
  <c r="B18" i="4"/>
  <c r="D18" i="4"/>
  <c r="E18" i="4"/>
  <c r="E18" i="1"/>
  <c r="E19" i="1"/>
  <c r="E4" i="1"/>
  <c r="B4" i="4"/>
  <c r="J4" i="1"/>
  <c r="E14" i="4"/>
  <c r="J13" i="1"/>
  <c r="E10" i="4"/>
  <c r="J9" i="1"/>
  <c r="D13" i="4"/>
  <c r="D12" i="4"/>
  <c r="J17" i="1"/>
  <c r="B19" i="4"/>
  <c r="D19" i="4"/>
  <c r="E19" i="4"/>
  <c r="D4" i="4"/>
  <c r="E4" i="4"/>
  <c r="D11" i="4"/>
  <c r="J15" i="1"/>
  <c r="D8" i="4"/>
  <c r="D15" i="4"/>
  <c r="D7" i="4"/>
  <c r="B5" i="4"/>
  <c r="D5" i="4"/>
  <c r="E5" i="4"/>
  <c r="J16" i="1"/>
  <c r="D9" i="4"/>
  <c r="E12" i="4"/>
  <c r="J11" i="1"/>
  <c r="E15" i="4"/>
  <c r="J14" i="1"/>
  <c r="E13" i="4"/>
  <c r="J12" i="1"/>
  <c r="E8" i="4"/>
  <c r="J7" i="1"/>
  <c r="E11" i="4"/>
  <c r="J10" i="1"/>
  <c r="E9" i="4"/>
  <c r="J8" i="1"/>
  <c r="E7" i="4"/>
  <c r="J6" i="1"/>
</calcChain>
</file>

<file path=xl/sharedStrings.xml><?xml version="1.0" encoding="utf-8"?>
<sst xmlns="http://schemas.openxmlformats.org/spreadsheetml/2006/main" count="117" uniqueCount="69">
  <si>
    <t>Last Name</t>
  </si>
  <si>
    <t>First Name</t>
  </si>
  <si>
    <t>Age</t>
  </si>
  <si>
    <t>Birthdate</t>
  </si>
  <si>
    <t>Last Team</t>
  </si>
  <si>
    <t>Played In GTIHL</t>
  </si>
  <si>
    <t>Gold</t>
  </si>
  <si>
    <t>Official Team Roster Form</t>
  </si>
  <si>
    <t>TO BE COMPLETED BY TEAM MANAGER</t>
  </si>
  <si>
    <t>BACK-UP GOALIE HERE</t>
  </si>
  <si>
    <t>Yes</t>
  </si>
  <si>
    <t>If Yes, Player Power Rank</t>
  </si>
  <si>
    <t>Highest Level of Hockey</t>
  </si>
  <si>
    <t>Jersey Number</t>
  </si>
  <si>
    <t>http://assets.ngin.com/attachments/document/0062/4970/Proper_Division_Placement.pdf</t>
  </si>
  <si>
    <t>No</t>
  </si>
  <si>
    <t>None</t>
  </si>
  <si>
    <t>Player</t>
  </si>
  <si>
    <t>No Experience</t>
  </si>
  <si>
    <t>Professional (Any Level), NCAA Div. I-III, Major Jr. or Junior A</t>
  </si>
  <si>
    <t>Jr. B / Jr. C / Non-Varsity College (ACHA) / Midget Travel / U18</t>
  </si>
  <si>
    <t>Varsity High School / JV High School / Midget House / U16</t>
  </si>
  <si>
    <t>Recreational Adult Leagues / Bantam Travel / U14</t>
  </si>
  <si>
    <t>Bantam House / Pee Wee / Squirt / Some Youth / U12</t>
  </si>
  <si>
    <t>No organized hockey experience</t>
  </si>
  <si>
    <t>Highest Level Played</t>
  </si>
  <si>
    <t>24 &amp; Under</t>
  </si>
  <si>
    <t>25-29</t>
  </si>
  <si>
    <t>30-34</t>
  </si>
  <si>
    <t>35-39</t>
  </si>
  <si>
    <t>40-49</t>
  </si>
  <si>
    <t>50-59</t>
  </si>
  <si>
    <t>60+</t>
  </si>
  <si>
    <t>Please Select</t>
  </si>
  <si>
    <t>Please Select Highest Level Played</t>
  </si>
  <si>
    <t>Played in the GTIHL</t>
  </si>
  <si>
    <t>Player Power Rank</t>
  </si>
  <si>
    <t>Silver</t>
  </si>
  <si>
    <t>Bronze</t>
  </si>
  <si>
    <t>Points</t>
  </si>
  <si>
    <t>Player Calculations</t>
  </si>
  <si>
    <t>PLAYER #1</t>
  </si>
  <si>
    <t>PLAYER #2</t>
  </si>
  <si>
    <t>PLAYER #3</t>
  </si>
  <si>
    <t>PLAYER #4</t>
  </si>
  <si>
    <t>PLAYER #5</t>
  </si>
  <si>
    <t>PLAYER #6</t>
  </si>
  <si>
    <t>PLAYER #7</t>
  </si>
  <si>
    <t>PLAYER #8</t>
  </si>
  <si>
    <t>PLAYER #9</t>
  </si>
  <si>
    <t>PLAYER #10</t>
  </si>
  <si>
    <t>PLAYER #11</t>
  </si>
  <si>
    <t>PLAYER #12</t>
  </si>
  <si>
    <t>PLAYER #13</t>
  </si>
  <si>
    <t>EXAMPLE #1</t>
  </si>
  <si>
    <t>EXAMPLE #2</t>
  </si>
  <si>
    <t>HIGHEST LEVEL PLAYED</t>
  </si>
  <si>
    <t>TOTAL POINTS</t>
  </si>
  <si>
    <t>AGE</t>
  </si>
  <si>
    <t>PRE-RANK</t>
  </si>
  <si>
    <t>If No, Division Placement</t>
  </si>
  <si>
    <t>Experienced</t>
  </si>
  <si>
    <t>University of Toledo</t>
  </si>
  <si>
    <t>Only Complete the Gray Areas</t>
  </si>
  <si>
    <t>BUG</t>
  </si>
  <si>
    <t>Leave Blank</t>
  </si>
  <si>
    <t>Liability Waiver</t>
  </si>
  <si>
    <t>MAIN GOALIE HERE</t>
  </si>
  <si>
    <t>Novice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</si>
</sst>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b/>
      <sz val="9"/>
      <name val="Times New Roman"/>
      <family val="1"/>
    </font>
    <font>
      <b/>
      <sz val="2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u/>
      <sz val="7.1"/>
      <color theme="10"/>
      <name val="Arial"/>
      <family val="2"/>
    </font>
    <font>
      <u/>
      <sz val="1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Continuous" vertical="center"/>
    </xf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14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18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ssets.ngin.com/attachments/document/0062/4970/Proper_Division_Placement.pdf" TargetMode="Externa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3"/>
  <sheetViews>
    <sheetView tabSelected="1" zoomScale="85" zoomScaleNormal="85" zoomScalePageLayoutView="85" workbookViewId="0">
      <selection activeCell="A6" sqref="A6"/>
    </sheetView>
  </sheetViews>
  <sheetFormatPr baseColWidth="10" defaultColWidth="9.1640625" defaultRowHeight="12" x14ac:dyDescent="0"/>
  <cols>
    <col min="1" max="1" width="28.33203125" style="1" customWidth="1"/>
    <col min="2" max="2" width="28.5" style="1" customWidth="1"/>
    <col min="3" max="3" width="11.6640625" style="1" bestFit="1" customWidth="1"/>
    <col min="4" max="4" width="21.1640625" style="1" customWidth="1"/>
    <col min="5" max="5" width="12" style="1" bestFit="1" customWidth="1"/>
    <col min="6" max="6" width="25.6640625" style="1" customWidth="1"/>
    <col min="7" max="7" width="40.5" style="1" customWidth="1"/>
    <col min="8" max="8" width="15.6640625" style="1" customWidth="1"/>
    <col min="9" max="9" width="16.83203125" style="1" bestFit="1" customWidth="1"/>
    <col min="10" max="11" width="15.6640625" style="1" customWidth="1"/>
    <col min="12" max="12" width="9.1640625" style="1"/>
    <col min="13" max="13" width="10.5" style="1" customWidth="1"/>
    <col min="14" max="16384" width="9.1640625" style="1"/>
  </cols>
  <sheetData>
    <row r="1" spans="1:12" ht="39.75" customHeight="1" thickBot="1">
      <c r="A1" s="43" t="s">
        <v>7</v>
      </c>
      <c r="B1" s="43"/>
      <c r="C1" s="43"/>
      <c r="D1" s="43"/>
      <c r="E1" s="43"/>
      <c r="F1" s="43"/>
      <c r="G1" s="43"/>
      <c r="H1" s="43"/>
      <c r="I1" s="43"/>
      <c r="J1" s="43"/>
      <c r="K1" s="37"/>
    </row>
    <row r="2" spans="1:12" ht="12.75" customHeight="1">
      <c r="A2" s="41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38"/>
    </row>
    <row r="3" spans="1:12" ht="59.25" customHeight="1" thickBot="1">
      <c r="A3" s="27" t="s">
        <v>1</v>
      </c>
      <c r="B3" s="28" t="s">
        <v>0</v>
      </c>
      <c r="C3" s="28" t="s">
        <v>13</v>
      </c>
      <c r="D3" s="28" t="s">
        <v>3</v>
      </c>
      <c r="E3" s="28" t="s">
        <v>2</v>
      </c>
      <c r="F3" s="28" t="s">
        <v>4</v>
      </c>
      <c r="G3" s="29" t="s">
        <v>12</v>
      </c>
      <c r="H3" s="30" t="s">
        <v>5</v>
      </c>
      <c r="I3" s="31" t="s">
        <v>11</v>
      </c>
      <c r="J3" s="21" t="s">
        <v>60</v>
      </c>
      <c r="K3" s="21" t="s">
        <v>66</v>
      </c>
      <c r="L3" s="2"/>
    </row>
    <row r="4" spans="1:12" ht="38.25" customHeight="1" thickTop="1">
      <c r="A4" s="8" t="s">
        <v>61</v>
      </c>
      <c r="B4" s="9" t="s">
        <v>17</v>
      </c>
      <c r="C4" s="9">
        <v>18</v>
      </c>
      <c r="D4" s="10">
        <v>32256</v>
      </c>
      <c r="E4" s="16">
        <f ca="1">INT(YEARFRAC(D4,TODAY()))</f>
        <v>33</v>
      </c>
      <c r="F4" s="9" t="s">
        <v>62</v>
      </c>
      <c r="G4" s="16" t="s">
        <v>20</v>
      </c>
      <c r="H4" s="16" t="s">
        <v>10</v>
      </c>
      <c r="I4" s="16" t="s">
        <v>6</v>
      </c>
      <c r="J4" s="19" t="str">
        <f>IF(H4="Yes","-",TEXT(Calculations!E4,1))</f>
        <v>-</v>
      </c>
      <c r="K4" s="19" t="s">
        <v>65</v>
      </c>
      <c r="L4" s="2"/>
    </row>
    <row r="5" spans="1:12" ht="42" customHeight="1">
      <c r="A5" s="6" t="s">
        <v>18</v>
      </c>
      <c r="B5" s="5" t="s">
        <v>17</v>
      </c>
      <c r="C5" s="5">
        <v>87</v>
      </c>
      <c r="D5" s="11">
        <v>31009</v>
      </c>
      <c r="E5" s="17">
        <f t="shared" ref="E5:E19" ca="1" si="0">INT(YEARFRAC(D5,TODAY()))</f>
        <v>37</v>
      </c>
      <c r="F5" s="35" t="s">
        <v>16</v>
      </c>
      <c r="G5" s="17" t="s">
        <v>24</v>
      </c>
      <c r="H5" s="17" t="s">
        <v>15</v>
      </c>
      <c r="I5" s="17"/>
      <c r="J5" s="20" t="s">
        <v>68</v>
      </c>
      <c r="K5" s="20" t="s">
        <v>65</v>
      </c>
    </row>
    <row r="6" spans="1:12" ht="42" customHeight="1">
      <c r="A6" s="23"/>
      <c r="B6" s="22"/>
      <c r="C6" s="22"/>
      <c r="D6" s="24"/>
      <c r="E6" s="17">
        <f t="shared" ca="1" si="0"/>
        <v>122</v>
      </c>
      <c r="F6" s="34"/>
      <c r="G6" s="34" t="s">
        <v>34</v>
      </c>
      <c r="H6" s="34" t="s">
        <v>33</v>
      </c>
      <c r="I6" s="34" t="s">
        <v>33</v>
      </c>
      <c r="J6" s="20" t="str">
        <f ca="1">IF(H6="Yes","-",TEXT(Calculations!E7,1))</f>
        <v>Gold</v>
      </c>
      <c r="K6" s="39"/>
    </row>
    <row r="7" spans="1:12" ht="42" customHeight="1">
      <c r="A7" s="23"/>
      <c r="B7" s="22"/>
      <c r="C7" s="22"/>
      <c r="D7" s="24"/>
      <c r="E7" s="17">
        <f t="shared" ca="1" si="0"/>
        <v>122</v>
      </c>
      <c r="F7" s="34"/>
      <c r="G7" s="34" t="s">
        <v>34</v>
      </c>
      <c r="H7" s="34" t="s">
        <v>33</v>
      </c>
      <c r="I7" s="34" t="s">
        <v>33</v>
      </c>
      <c r="J7" s="20" t="str">
        <f ca="1">IF(H7="Yes","-",TEXT(Calculations!E8,1))</f>
        <v>Gold</v>
      </c>
      <c r="K7" s="39"/>
    </row>
    <row r="8" spans="1:12" ht="42" customHeight="1">
      <c r="A8" s="23"/>
      <c r="B8" s="22"/>
      <c r="C8" s="22"/>
      <c r="D8" s="24"/>
      <c r="E8" s="17">
        <f t="shared" ca="1" si="0"/>
        <v>122</v>
      </c>
      <c r="F8" s="34"/>
      <c r="G8" s="34" t="s">
        <v>34</v>
      </c>
      <c r="H8" s="34" t="s">
        <v>33</v>
      </c>
      <c r="I8" s="34" t="s">
        <v>33</v>
      </c>
      <c r="J8" s="20" t="str">
        <f ca="1">IF(H8="Yes","-",TEXT(Calculations!E9,1))</f>
        <v>Gold</v>
      </c>
      <c r="K8" s="39"/>
    </row>
    <row r="9" spans="1:12" ht="42" customHeight="1">
      <c r="A9" s="23"/>
      <c r="B9" s="22"/>
      <c r="C9" s="22"/>
      <c r="D9" s="24"/>
      <c r="E9" s="17">
        <f t="shared" ca="1" si="0"/>
        <v>122</v>
      </c>
      <c r="F9" s="34"/>
      <c r="G9" s="34" t="s">
        <v>34</v>
      </c>
      <c r="H9" s="34" t="s">
        <v>33</v>
      </c>
      <c r="I9" s="34" t="s">
        <v>33</v>
      </c>
      <c r="J9" s="20" t="str">
        <f ca="1">IF(H9="Yes","-",TEXT(Calculations!E10,1))</f>
        <v>Gold</v>
      </c>
      <c r="K9" s="39"/>
    </row>
    <row r="10" spans="1:12" ht="42" customHeight="1">
      <c r="A10" s="23"/>
      <c r="B10" s="22"/>
      <c r="C10" s="22"/>
      <c r="D10" s="24"/>
      <c r="E10" s="17">
        <f t="shared" ca="1" si="0"/>
        <v>122</v>
      </c>
      <c r="F10" s="34"/>
      <c r="G10" s="34" t="s">
        <v>34</v>
      </c>
      <c r="H10" s="34" t="s">
        <v>33</v>
      </c>
      <c r="I10" s="34" t="s">
        <v>33</v>
      </c>
      <c r="J10" s="20" t="str">
        <f ca="1">IF(H10="Yes","-",TEXT(Calculations!E11,1))</f>
        <v>Gold</v>
      </c>
      <c r="K10" s="39"/>
    </row>
    <row r="11" spans="1:12" ht="42" customHeight="1">
      <c r="A11" s="23"/>
      <c r="B11" s="22"/>
      <c r="C11" s="22"/>
      <c r="D11" s="24"/>
      <c r="E11" s="17">
        <f t="shared" ca="1" si="0"/>
        <v>122</v>
      </c>
      <c r="F11" s="34"/>
      <c r="G11" s="34" t="s">
        <v>34</v>
      </c>
      <c r="H11" s="34" t="s">
        <v>33</v>
      </c>
      <c r="I11" s="34" t="s">
        <v>33</v>
      </c>
      <c r="J11" s="20" t="str">
        <f ca="1">IF(H11="Yes","-",TEXT(Calculations!E12,1))</f>
        <v>Gold</v>
      </c>
      <c r="K11" s="39"/>
    </row>
    <row r="12" spans="1:12" ht="42" customHeight="1">
      <c r="A12" s="23"/>
      <c r="B12" s="22"/>
      <c r="C12" s="22"/>
      <c r="D12" s="24"/>
      <c r="E12" s="17">
        <f t="shared" ca="1" si="0"/>
        <v>122</v>
      </c>
      <c r="F12" s="34"/>
      <c r="G12" s="34" t="s">
        <v>34</v>
      </c>
      <c r="H12" s="34" t="s">
        <v>33</v>
      </c>
      <c r="I12" s="34" t="s">
        <v>33</v>
      </c>
      <c r="J12" s="20" t="str">
        <f ca="1">IF(H12="Yes","-",TEXT(Calculations!E13,1))</f>
        <v>Gold</v>
      </c>
      <c r="K12" s="39"/>
    </row>
    <row r="13" spans="1:12" ht="42" customHeight="1">
      <c r="A13" s="23"/>
      <c r="B13" s="22"/>
      <c r="C13" s="22"/>
      <c r="D13" s="24"/>
      <c r="E13" s="17">
        <f t="shared" ca="1" si="0"/>
        <v>122</v>
      </c>
      <c r="F13" s="34"/>
      <c r="G13" s="34" t="s">
        <v>34</v>
      </c>
      <c r="H13" s="34" t="s">
        <v>33</v>
      </c>
      <c r="I13" s="34" t="s">
        <v>33</v>
      </c>
      <c r="J13" s="20" t="str">
        <f ca="1">IF(H13="Yes","-",TEXT(Calculations!E14,1))</f>
        <v>Gold</v>
      </c>
      <c r="K13" s="39"/>
    </row>
    <row r="14" spans="1:12" ht="42" customHeight="1">
      <c r="A14" s="23"/>
      <c r="B14" s="22"/>
      <c r="C14" s="22"/>
      <c r="D14" s="24"/>
      <c r="E14" s="17">
        <f t="shared" ca="1" si="0"/>
        <v>122</v>
      </c>
      <c r="F14" s="34"/>
      <c r="G14" s="34" t="s">
        <v>34</v>
      </c>
      <c r="H14" s="34" t="s">
        <v>33</v>
      </c>
      <c r="I14" s="34" t="s">
        <v>33</v>
      </c>
      <c r="J14" s="20" t="str">
        <f ca="1">IF(H14="Yes","-",TEXT(Calculations!E15,1))</f>
        <v>Gold</v>
      </c>
      <c r="K14" s="39"/>
    </row>
    <row r="15" spans="1:12" ht="42" customHeight="1">
      <c r="A15" s="23"/>
      <c r="B15" s="22"/>
      <c r="C15" s="22"/>
      <c r="D15" s="24"/>
      <c r="E15" s="17">
        <f t="shared" ca="1" si="0"/>
        <v>122</v>
      </c>
      <c r="F15" s="34"/>
      <c r="G15" s="34" t="s">
        <v>34</v>
      </c>
      <c r="H15" s="34" t="s">
        <v>33</v>
      </c>
      <c r="I15" s="34" t="s">
        <v>33</v>
      </c>
      <c r="J15" s="20" t="str">
        <f ca="1">IF(H15="Yes","-",TEXT(Calculations!E16,1))</f>
        <v>Gold</v>
      </c>
      <c r="K15" s="39"/>
    </row>
    <row r="16" spans="1:12" ht="42" customHeight="1">
      <c r="A16" s="23"/>
      <c r="B16" s="22"/>
      <c r="C16" s="22"/>
      <c r="D16" s="24"/>
      <c r="E16" s="17">
        <f t="shared" ca="1" si="0"/>
        <v>122</v>
      </c>
      <c r="F16" s="34"/>
      <c r="G16" s="34" t="s">
        <v>34</v>
      </c>
      <c r="H16" s="34" t="s">
        <v>33</v>
      </c>
      <c r="I16" s="34" t="s">
        <v>33</v>
      </c>
      <c r="J16" s="20" t="str">
        <f ca="1">IF(H16="Yes","-",TEXT(Calculations!E17,1))</f>
        <v>Gold</v>
      </c>
      <c r="K16" s="39"/>
    </row>
    <row r="17" spans="1:12" ht="42" customHeight="1">
      <c r="A17" s="23"/>
      <c r="B17" s="22"/>
      <c r="C17" s="22"/>
      <c r="D17" s="24"/>
      <c r="E17" s="17">
        <f t="shared" ca="1" si="0"/>
        <v>122</v>
      </c>
      <c r="F17" s="34"/>
      <c r="G17" s="34" t="s">
        <v>34</v>
      </c>
      <c r="H17" s="34" t="s">
        <v>33</v>
      </c>
      <c r="I17" s="34" t="s">
        <v>33</v>
      </c>
      <c r="J17" s="20" t="str">
        <f ca="1">IF(H17="Yes","-",TEXT(Calculations!E18,1))</f>
        <v>Gold</v>
      </c>
      <c r="K17" s="39"/>
    </row>
    <row r="18" spans="1:12" ht="42" customHeight="1">
      <c r="A18" s="23"/>
      <c r="B18" s="22"/>
      <c r="C18" s="22"/>
      <c r="D18" s="24"/>
      <c r="E18" s="17">
        <f t="shared" ca="1" si="0"/>
        <v>122</v>
      </c>
      <c r="F18" s="50" t="s">
        <v>67</v>
      </c>
      <c r="G18" s="51"/>
      <c r="H18" s="51"/>
      <c r="I18" s="51"/>
      <c r="J18" s="52"/>
      <c r="K18" s="39"/>
    </row>
    <row r="19" spans="1:12" ht="42" customHeight="1" thickBot="1">
      <c r="A19" s="25"/>
      <c r="B19" s="26"/>
      <c r="C19" s="33" t="s">
        <v>64</v>
      </c>
      <c r="D19" s="32"/>
      <c r="E19" s="18">
        <f t="shared" ca="1" si="0"/>
        <v>122</v>
      </c>
      <c r="F19" s="44" t="s">
        <v>9</v>
      </c>
      <c r="G19" s="45"/>
      <c r="H19" s="45"/>
      <c r="I19" s="45"/>
      <c r="J19" s="46"/>
      <c r="K19" s="40"/>
    </row>
    <row r="20" spans="1:12" ht="42.75" customHeight="1">
      <c r="A20" s="47" t="s">
        <v>63</v>
      </c>
      <c r="B20" s="47"/>
      <c r="C20" s="48" t="s">
        <v>14</v>
      </c>
      <c r="D20" s="48"/>
      <c r="E20" s="49"/>
      <c r="F20" s="48"/>
      <c r="G20" s="48"/>
      <c r="H20" s="48"/>
      <c r="I20" s="48"/>
      <c r="J20" s="48"/>
      <c r="K20" s="36"/>
      <c r="L20" s="4"/>
    </row>
    <row r="21" spans="1:12" ht="20.25" customHeight="1"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2.75" customHeight="1">
      <c r="B22" s="7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B23" s="4"/>
      <c r="C23" s="4"/>
      <c r="D23" s="4"/>
      <c r="E23" s="4"/>
      <c r="F23" s="4"/>
      <c r="G23" s="3"/>
      <c r="H23" s="3"/>
      <c r="I23" s="4"/>
      <c r="J23" s="4"/>
      <c r="K23" s="4"/>
      <c r="L23" s="4"/>
    </row>
  </sheetData>
  <sheetProtection sheet="1" objects="1" scenarios="1" selectLockedCells="1"/>
  <mergeCells count="6">
    <mergeCell ref="A2:J2"/>
    <mergeCell ref="A1:J1"/>
    <mergeCell ref="F19:J19"/>
    <mergeCell ref="A20:B20"/>
    <mergeCell ref="C20:J20"/>
    <mergeCell ref="F18:J18"/>
  </mergeCells>
  <phoneticPr fontId="0" type="noConversion"/>
  <hyperlinks>
    <hyperlink ref="C20" r:id="rId1"/>
  </hyperlinks>
  <printOptions horizontalCentered="1" verticalCentered="1"/>
  <pageMargins left="0.25" right="0.25" top="0.25" bottom="0.25" header="0" footer="0"/>
  <pageSetup scale="61" orientation="landscape" horizontalDpi="300" verticalDpi="300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'Drop-Down Lists'!$C$2:$C$8</xm:f>
          </x14:formula1>
          <xm:sqref>G6:G17</xm:sqref>
        </x14:dataValidation>
        <x14:dataValidation type="list" allowBlank="1" showInputMessage="1" showErrorMessage="1">
          <x14:formula1>
            <xm:f>'Drop-Down Lists'!$F$2:$F$4</xm:f>
          </x14:formula1>
          <xm:sqref>H6:H17</xm:sqref>
        </x14:dataValidation>
        <x14:dataValidation type="list" allowBlank="1" showInputMessage="1" showErrorMessage="1">
          <x14:formula1>
            <xm:f>'Drop-Down Lists'!$H$2:$H$7</xm:f>
          </x14:formula1>
          <xm:sqref>I6:I17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3" sqref="H3"/>
    </sheetView>
  </sheetViews>
  <sheetFormatPr baseColWidth="10" defaultColWidth="8.83203125" defaultRowHeight="12" x14ac:dyDescent="0"/>
  <cols>
    <col min="1" max="1" width="12.5" bestFit="1" customWidth="1"/>
    <col min="3" max="3" width="53.6640625" bestFit="1" customWidth="1"/>
    <col min="5" max="5" width="5.5" customWidth="1"/>
    <col min="6" max="6" width="12" bestFit="1" customWidth="1"/>
    <col min="8" max="8" width="12.5" bestFit="1" customWidth="1"/>
  </cols>
  <sheetData>
    <row r="1" spans="1:8" ht="44" customHeight="1">
      <c r="A1" s="13" t="s">
        <v>2</v>
      </c>
      <c r="B1" s="13" t="s">
        <v>39</v>
      </c>
      <c r="C1" s="13" t="s">
        <v>25</v>
      </c>
      <c r="D1" s="13" t="s">
        <v>39</v>
      </c>
      <c r="E1" s="13"/>
      <c r="F1" s="13" t="s">
        <v>35</v>
      </c>
      <c r="G1" s="14"/>
      <c r="H1" s="13" t="s">
        <v>36</v>
      </c>
    </row>
    <row r="2" spans="1:8">
      <c r="A2" s="1" t="s">
        <v>33</v>
      </c>
      <c r="C2" s="1" t="s">
        <v>34</v>
      </c>
      <c r="F2" s="1" t="s">
        <v>33</v>
      </c>
      <c r="H2" s="1" t="s">
        <v>33</v>
      </c>
    </row>
    <row r="3" spans="1:8">
      <c r="A3" t="s">
        <v>26</v>
      </c>
      <c r="B3">
        <v>0</v>
      </c>
      <c r="C3" s="1" t="s">
        <v>19</v>
      </c>
      <c r="D3">
        <v>0</v>
      </c>
      <c r="F3" s="1" t="s">
        <v>10</v>
      </c>
      <c r="H3" s="1" t="s">
        <v>6</v>
      </c>
    </row>
    <row r="4" spans="1:8">
      <c r="A4" s="1" t="s">
        <v>27</v>
      </c>
      <c r="B4">
        <v>1</v>
      </c>
      <c r="C4" t="s">
        <v>20</v>
      </c>
      <c r="D4">
        <v>3</v>
      </c>
      <c r="F4" s="1" t="s">
        <v>15</v>
      </c>
      <c r="H4" s="1" t="s">
        <v>37</v>
      </c>
    </row>
    <row r="5" spans="1:8">
      <c r="A5" s="1" t="s">
        <v>28</v>
      </c>
      <c r="B5">
        <v>2</v>
      </c>
      <c r="C5" s="1" t="s">
        <v>21</v>
      </c>
      <c r="D5">
        <v>6</v>
      </c>
      <c r="H5" s="1" t="s">
        <v>38</v>
      </c>
    </row>
    <row r="6" spans="1:8">
      <c r="A6" s="1" t="s">
        <v>29</v>
      </c>
      <c r="B6">
        <v>3</v>
      </c>
      <c r="C6" t="s">
        <v>22</v>
      </c>
      <c r="D6">
        <v>9</v>
      </c>
      <c r="H6" s="1" t="s">
        <v>68</v>
      </c>
    </row>
    <row r="7" spans="1:8">
      <c r="A7" s="1" t="s">
        <v>30</v>
      </c>
      <c r="B7">
        <v>4</v>
      </c>
      <c r="C7" t="s">
        <v>23</v>
      </c>
      <c r="D7">
        <v>12</v>
      </c>
      <c r="H7" s="1"/>
    </row>
    <row r="8" spans="1:8">
      <c r="A8" s="1" t="s">
        <v>31</v>
      </c>
      <c r="B8">
        <v>7</v>
      </c>
      <c r="C8" t="s">
        <v>24</v>
      </c>
      <c r="D8">
        <v>15</v>
      </c>
    </row>
    <row r="9" spans="1:8">
      <c r="A9" s="1" t="s">
        <v>32</v>
      </c>
      <c r="B9">
        <v>9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baseColWidth="10" defaultColWidth="8.83203125" defaultRowHeight="12" x14ac:dyDescent="0"/>
  <cols>
    <col min="1" max="1" width="17.83203125" bestFit="1" customWidth="1"/>
    <col min="2" max="5" width="25.6640625" customWidth="1"/>
  </cols>
  <sheetData>
    <row r="1" spans="1:5">
      <c r="A1" s="12" t="s">
        <v>40</v>
      </c>
    </row>
    <row r="2" spans="1:5">
      <c r="B2" s="12" t="s">
        <v>58</v>
      </c>
      <c r="C2" s="12" t="s">
        <v>56</v>
      </c>
      <c r="D2" s="12" t="s">
        <v>57</v>
      </c>
      <c r="E2" s="12" t="s">
        <v>59</v>
      </c>
    </row>
    <row r="4" spans="1:5">
      <c r="A4" s="1" t="s">
        <v>54</v>
      </c>
      <c r="B4" s="15">
        <f ca="1">IF('Official Team Roster Form'!E4&lt;=24,'Drop-Down Lists'!$B$3,IF(AND('Official Team Roster Form'!E4&gt;=25,'Official Team Roster Form'!E4&lt;30),'Drop-Down Lists'!$B$4,IF(AND('Official Team Roster Form'!E4&gt;=30,'Official Team Roster Form'!E4&lt;35),'Drop-Down Lists'!$B$5,IF(AND('Official Team Roster Form'!E4&gt;=35,'Official Team Roster Form'!E4&lt;40),'Drop-Down Lists'!$B$6,IF(AND('Official Team Roster Form'!E4&gt;=40,'Official Team Roster Form'!E4&lt;49),'Drop-Down Lists'!$B$7,IF(AND('Official Team Roster Form'!E4&gt;=50,'Official Team Roster Form'!E4&lt;59),'Drop-Down Lists'!$B$8,IF(AND('Official Team Roster Form'!E4&gt;60,'Official Team Roster Form'!E4&lt;100),'Drop-Down Lists'!$B$9,"N/A")))))))</f>
        <v>2</v>
      </c>
      <c r="C4" s="15">
        <f>IF('Official Team Roster Form'!G4='Drop-Down Lists'!$C$3,'Drop-Down Lists'!$D$3,IF('Official Team Roster Form'!G4='Drop-Down Lists'!$C$4,'Drop-Down Lists'!$D$4,IF('Official Team Roster Form'!G4='Drop-Down Lists'!$C$5,'Drop-Down Lists'!$D$5,IF('Official Team Roster Form'!G4='Drop-Down Lists'!$C$6,'Drop-Down Lists'!$D$6,IF('Official Team Roster Form'!G4='Drop-Down Lists'!$C$7,'Drop-Down Lists'!$D$7,IF('Official Team Roster Form'!G4='Drop-Down Lists'!$C$8,'Drop-Down Lists'!$D$8))))))</f>
        <v>3</v>
      </c>
      <c r="D4" s="15">
        <f ca="1">SUM(B4:C4)</f>
        <v>5</v>
      </c>
      <c r="E4" s="15" t="str">
        <f ca="1">IF(D4&lt;=5,"Gold",IF(AND(D4&gt;5,D4&lt;12),"Silver",IF(D4&gt;=12,"Bronze")))</f>
        <v>Gold</v>
      </c>
    </row>
    <row r="5" spans="1:5">
      <c r="A5" s="1" t="s">
        <v>55</v>
      </c>
      <c r="B5" s="15">
        <f ca="1">IF('Official Team Roster Form'!E5&lt;=24,'Drop-Down Lists'!$B$3,IF(AND('Official Team Roster Form'!E5&gt;=25,'Official Team Roster Form'!E5&lt;30),'Drop-Down Lists'!$B$4,IF(AND('Official Team Roster Form'!E5&gt;=30,'Official Team Roster Form'!E5&lt;35),'Drop-Down Lists'!$B$5,IF(AND('Official Team Roster Form'!E5&gt;=35,'Official Team Roster Form'!E5&lt;40),'Drop-Down Lists'!$B$6,IF(AND('Official Team Roster Form'!E5&gt;=40,'Official Team Roster Form'!E5&lt;49),'Drop-Down Lists'!$B$7,IF(AND('Official Team Roster Form'!E5&gt;=50,'Official Team Roster Form'!E5&lt;59),'Drop-Down Lists'!$B$8,IF(AND('Official Team Roster Form'!E5&gt;60,'Official Team Roster Form'!E5&lt;100),'Drop-Down Lists'!$B$9,"N/A")))))))</f>
        <v>3</v>
      </c>
      <c r="C5" s="15">
        <f>IF('Official Team Roster Form'!G5='Drop-Down Lists'!$C$3,'Drop-Down Lists'!$D$3,IF('Official Team Roster Form'!G5='Drop-Down Lists'!$C$4,'Drop-Down Lists'!$D$4,IF('Official Team Roster Form'!G5='Drop-Down Lists'!$C$5,'Drop-Down Lists'!$D$5,IF('Official Team Roster Form'!G5='Drop-Down Lists'!$C$6,'Drop-Down Lists'!$D$6,IF('Official Team Roster Form'!G5='Drop-Down Lists'!$C$7,'Drop-Down Lists'!$D$7,IF('Official Team Roster Form'!G5='Drop-Down Lists'!$C$8,'Drop-Down Lists'!$D$8))))))</f>
        <v>15</v>
      </c>
      <c r="D5" s="15">
        <f t="shared" ref="D5:D15" ca="1" si="0">SUM(B5:C5)</f>
        <v>18</v>
      </c>
      <c r="E5" s="15" t="str">
        <f t="shared" ref="E5" ca="1" si="1">IF(D5&lt;=5,"Gold",IF(AND(D5&gt;5,D5&lt;12),"Silver",IF(D5&gt;=12,"Bronze")))</f>
        <v>Bronze</v>
      </c>
    </row>
    <row r="6" spans="1:5">
      <c r="A6" s="1"/>
      <c r="B6" s="15"/>
      <c r="C6" s="15"/>
      <c r="D6" s="15"/>
      <c r="E6" s="15"/>
    </row>
    <row r="7" spans="1:5">
      <c r="A7" s="1" t="s">
        <v>41</v>
      </c>
      <c r="B7" s="15" t="str">
        <f ca="1">IF('Official Team Roster Form'!E6&lt;=24,'Drop-Down Lists'!$B$3,IF(AND('Official Team Roster Form'!E6&gt;=25,'Official Team Roster Form'!E6&lt;30),'Drop-Down Lists'!$B$4,IF(AND('Official Team Roster Form'!E6&gt;=30,'Official Team Roster Form'!E6&lt;35),'Drop-Down Lists'!$B$5,IF(AND('Official Team Roster Form'!E6&gt;=35,'Official Team Roster Form'!E6&lt;40),'Drop-Down Lists'!$B$6,IF(AND('Official Team Roster Form'!E6&gt;=40,'Official Team Roster Form'!E6&lt;49),'Drop-Down Lists'!$B$7,IF(AND('Official Team Roster Form'!E6&gt;=50,'Official Team Roster Form'!E6&lt;59),'Drop-Down Lists'!$B$8,IF(AND('Official Team Roster Form'!E6&gt;60,'Official Team Roster Form'!E6&lt;100),'Drop-Down Lists'!$B$9,"N/A")))))))</f>
        <v>N/A</v>
      </c>
      <c r="C7" s="15" t="b">
        <f>IF('Official Team Roster Form'!G6='Drop-Down Lists'!$C$3,'Drop-Down Lists'!$D$3,IF('Official Team Roster Form'!G6='Drop-Down Lists'!$C$4,'Drop-Down Lists'!$D$4,IF('Official Team Roster Form'!G6='Drop-Down Lists'!$C$5,'Drop-Down Lists'!$D$5,IF('Official Team Roster Form'!G6='Drop-Down Lists'!$C$6,'Drop-Down Lists'!$D$6,IF('Official Team Roster Form'!G6='Drop-Down Lists'!$C$7,'Drop-Down Lists'!$D$7,IF('Official Team Roster Form'!G6='Drop-Down Lists'!$C$8,'Drop-Down Lists'!$D$8))))))</f>
        <v>0</v>
      </c>
      <c r="D7" s="15">
        <f t="shared" ca="1" si="0"/>
        <v>0</v>
      </c>
      <c r="E7" s="15" t="str">
        <f ca="1">IF(D7&lt;=5,"Gold",IF(AND(D7&gt;5,D7&lt;11),"Silver",IF(AND(D7&gt;10,D7&lt;15),"Bronze",IF(D7&gt;=15,"Novice"))))</f>
        <v>Gold</v>
      </c>
    </row>
    <row r="8" spans="1:5">
      <c r="A8" s="1" t="s">
        <v>42</v>
      </c>
      <c r="B8" s="15" t="str">
        <f ca="1">IF('Official Team Roster Form'!E7&lt;=24,'Drop-Down Lists'!$B$3,IF(AND('Official Team Roster Form'!E7&gt;=25,'Official Team Roster Form'!E7&lt;30),'Drop-Down Lists'!$B$4,IF(AND('Official Team Roster Form'!E7&gt;=30,'Official Team Roster Form'!E7&lt;35),'Drop-Down Lists'!$B$5,IF(AND('Official Team Roster Form'!E7&gt;=35,'Official Team Roster Form'!E7&lt;40),'Drop-Down Lists'!$B$6,IF(AND('Official Team Roster Form'!E7&gt;=40,'Official Team Roster Form'!E7&lt;49),'Drop-Down Lists'!$B$7,IF(AND('Official Team Roster Form'!E7&gt;=50,'Official Team Roster Form'!E7&lt;59),'Drop-Down Lists'!$B$8,IF(AND('Official Team Roster Form'!E7&gt;60,'Official Team Roster Form'!E7&lt;100),'Drop-Down Lists'!$B$9,"N/A")))))))</f>
        <v>N/A</v>
      </c>
      <c r="C8" s="15" t="b">
        <f>IF('Official Team Roster Form'!G7='Drop-Down Lists'!$C$3,'Drop-Down Lists'!$D$3,IF('Official Team Roster Form'!G7='Drop-Down Lists'!$C$4,'Drop-Down Lists'!$D$4,IF('Official Team Roster Form'!G7='Drop-Down Lists'!$C$5,'Drop-Down Lists'!$D$5,IF('Official Team Roster Form'!G7='Drop-Down Lists'!$C$6,'Drop-Down Lists'!$D$6,IF('Official Team Roster Form'!G7='Drop-Down Lists'!$C$7,'Drop-Down Lists'!$D$7,IF('Official Team Roster Form'!G7='Drop-Down Lists'!$C$8,'Drop-Down Lists'!$D$8))))))</f>
        <v>0</v>
      </c>
      <c r="D8" s="15">
        <f t="shared" ca="1" si="0"/>
        <v>0</v>
      </c>
      <c r="E8" s="15" t="str">
        <f t="shared" ref="E8:E19" ca="1" si="2">IF(D8&lt;=5,"Gold",IF(AND(D8&gt;5,D8&lt;11),"Silver",IF(AND(D8&gt;10,D8&lt;15),"Bronze",IF(D8&gt;=15,"Novice"))))</f>
        <v>Gold</v>
      </c>
    </row>
    <row r="9" spans="1:5">
      <c r="A9" s="1" t="s">
        <v>43</v>
      </c>
      <c r="B9" s="15" t="str">
        <f ca="1">IF('Official Team Roster Form'!E8&lt;=24,'Drop-Down Lists'!$B$3,IF(AND('Official Team Roster Form'!E8&gt;=25,'Official Team Roster Form'!E8&lt;30),'Drop-Down Lists'!$B$4,IF(AND('Official Team Roster Form'!E8&gt;=30,'Official Team Roster Form'!E8&lt;35),'Drop-Down Lists'!$B$5,IF(AND('Official Team Roster Form'!E8&gt;=35,'Official Team Roster Form'!E8&lt;40),'Drop-Down Lists'!$B$6,IF(AND('Official Team Roster Form'!E8&gt;=40,'Official Team Roster Form'!E8&lt;49),'Drop-Down Lists'!$B$7,IF(AND('Official Team Roster Form'!E8&gt;=50,'Official Team Roster Form'!E8&lt;59),'Drop-Down Lists'!$B$8,IF(AND('Official Team Roster Form'!E8&gt;60,'Official Team Roster Form'!E8&lt;100),'Drop-Down Lists'!$B$9,"N/A")))))))</f>
        <v>N/A</v>
      </c>
      <c r="C9" s="15" t="b">
        <f>IF('Official Team Roster Form'!G8='Drop-Down Lists'!$C$3,'Drop-Down Lists'!$D$3,IF('Official Team Roster Form'!G8='Drop-Down Lists'!$C$4,'Drop-Down Lists'!$D$4,IF('Official Team Roster Form'!G8='Drop-Down Lists'!$C$5,'Drop-Down Lists'!$D$5,IF('Official Team Roster Form'!G8='Drop-Down Lists'!$C$6,'Drop-Down Lists'!$D$6,IF('Official Team Roster Form'!G8='Drop-Down Lists'!$C$7,'Drop-Down Lists'!$D$7,IF('Official Team Roster Form'!G8='Drop-Down Lists'!$C$8,'Drop-Down Lists'!$D$8))))))</f>
        <v>0</v>
      </c>
      <c r="D9" s="15">
        <f t="shared" ca="1" si="0"/>
        <v>0</v>
      </c>
      <c r="E9" s="15" t="str">
        <f t="shared" ca="1" si="2"/>
        <v>Gold</v>
      </c>
    </row>
    <row r="10" spans="1:5">
      <c r="A10" s="1" t="s">
        <v>44</v>
      </c>
      <c r="B10" s="15" t="str">
        <f ca="1">IF('Official Team Roster Form'!E9&lt;=24,'Drop-Down Lists'!$B$3,IF(AND('Official Team Roster Form'!E9&gt;=25,'Official Team Roster Form'!E9&lt;30),'Drop-Down Lists'!$B$4,IF(AND('Official Team Roster Form'!E9&gt;=30,'Official Team Roster Form'!E9&lt;35),'Drop-Down Lists'!$B$5,IF(AND('Official Team Roster Form'!E9&gt;=35,'Official Team Roster Form'!E9&lt;40),'Drop-Down Lists'!$B$6,IF(AND('Official Team Roster Form'!E9&gt;=40,'Official Team Roster Form'!E9&lt;49),'Drop-Down Lists'!$B$7,IF(AND('Official Team Roster Form'!E9&gt;=50,'Official Team Roster Form'!E9&lt;59),'Drop-Down Lists'!$B$8,IF(AND('Official Team Roster Form'!E9&gt;60,'Official Team Roster Form'!E9&lt;100),'Drop-Down Lists'!$B$9,"N/A")))))))</f>
        <v>N/A</v>
      </c>
      <c r="C10" s="15" t="b">
        <f>IF('Official Team Roster Form'!G9='Drop-Down Lists'!$C$3,'Drop-Down Lists'!$D$3,IF('Official Team Roster Form'!G9='Drop-Down Lists'!$C$4,'Drop-Down Lists'!$D$4,IF('Official Team Roster Form'!G9='Drop-Down Lists'!$C$5,'Drop-Down Lists'!$D$5,IF('Official Team Roster Form'!G9='Drop-Down Lists'!$C$6,'Drop-Down Lists'!$D$6,IF('Official Team Roster Form'!G9='Drop-Down Lists'!$C$7,'Drop-Down Lists'!$D$7,IF('Official Team Roster Form'!G9='Drop-Down Lists'!$C$8,'Drop-Down Lists'!$D$8))))))</f>
        <v>0</v>
      </c>
      <c r="D10" s="15">
        <f t="shared" ca="1" si="0"/>
        <v>0</v>
      </c>
      <c r="E10" s="15" t="str">
        <f t="shared" ca="1" si="2"/>
        <v>Gold</v>
      </c>
    </row>
    <row r="11" spans="1:5">
      <c r="A11" s="1" t="s">
        <v>45</v>
      </c>
      <c r="B11" s="15" t="str">
        <f ca="1">IF('Official Team Roster Form'!E10&lt;=24,'Drop-Down Lists'!$B$3,IF(AND('Official Team Roster Form'!E10&gt;=25,'Official Team Roster Form'!E10&lt;30),'Drop-Down Lists'!$B$4,IF(AND('Official Team Roster Form'!E10&gt;=30,'Official Team Roster Form'!E10&lt;35),'Drop-Down Lists'!$B$5,IF(AND('Official Team Roster Form'!E10&gt;=35,'Official Team Roster Form'!E10&lt;40),'Drop-Down Lists'!$B$6,IF(AND('Official Team Roster Form'!E10&gt;=40,'Official Team Roster Form'!E10&lt;49),'Drop-Down Lists'!$B$7,IF(AND('Official Team Roster Form'!E10&gt;=50,'Official Team Roster Form'!E10&lt;59),'Drop-Down Lists'!$B$8,IF(AND('Official Team Roster Form'!E10&gt;60,'Official Team Roster Form'!E10&lt;100),'Drop-Down Lists'!$B$9,"N/A")))))))</f>
        <v>N/A</v>
      </c>
      <c r="C11" s="15" t="b">
        <f>IF('Official Team Roster Form'!G10='Drop-Down Lists'!$C$3,'Drop-Down Lists'!$D$3,IF('Official Team Roster Form'!G10='Drop-Down Lists'!$C$4,'Drop-Down Lists'!$D$4,IF('Official Team Roster Form'!G10='Drop-Down Lists'!$C$5,'Drop-Down Lists'!$D$5,IF('Official Team Roster Form'!G10='Drop-Down Lists'!$C$6,'Drop-Down Lists'!$D$6,IF('Official Team Roster Form'!G10='Drop-Down Lists'!$C$7,'Drop-Down Lists'!$D$7,IF('Official Team Roster Form'!G10='Drop-Down Lists'!$C$8,'Drop-Down Lists'!$D$8))))))</f>
        <v>0</v>
      </c>
      <c r="D11" s="15">
        <f t="shared" ca="1" si="0"/>
        <v>0</v>
      </c>
      <c r="E11" s="15" t="str">
        <f t="shared" ca="1" si="2"/>
        <v>Gold</v>
      </c>
    </row>
    <row r="12" spans="1:5">
      <c r="A12" s="1" t="s">
        <v>46</v>
      </c>
      <c r="B12" s="15" t="str">
        <f ca="1">IF('Official Team Roster Form'!E11&lt;=24,'Drop-Down Lists'!$B$3,IF(AND('Official Team Roster Form'!E11&gt;=25,'Official Team Roster Form'!E11&lt;30),'Drop-Down Lists'!$B$4,IF(AND('Official Team Roster Form'!E11&gt;=30,'Official Team Roster Form'!E11&lt;35),'Drop-Down Lists'!$B$5,IF(AND('Official Team Roster Form'!E11&gt;=35,'Official Team Roster Form'!E11&lt;40),'Drop-Down Lists'!$B$6,IF(AND('Official Team Roster Form'!E11&gt;=40,'Official Team Roster Form'!E11&lt;49),'Drop-Down Lists'!$B$7,IF(AND('Official Team Roster Form'!E11&gt;=50,'Official Team Roster Form'!E11&lt;59),'Drop-Down Lists'!$B$8,IF(AND('Official Team Roster Form'!E11&gt;60,'Official Team Roster Form'!E11&lt;100),'Drop-Down Lists'!$B$9,"N/A")))))))</f>
        <v>N/A</v>
      </c>
      <c r="C12" s="15" t="b">
        <f>IF('Official Team Roster Form'!G11='Drop-Down Lists'!$C$3,'Drop-Down Lists'!$D$3,IF('Official Team Roster Form'!G11='Drop-Down Lists'!$C$4,'Drop-Down Lists'!$D$4,IF('Official Team Roster Form'!G11='Drop-Down Lists'!$C$5,'Drop-Down Lists'!$D$5,IF('Official Team Roster Form'!G11='Drop-Down Lists'!$C$6,'Drop-Down Lists'!$D$6,IF('Official Team Roster Form'!G11='Drop-Down Lists'!$C$7,'Drop-Down Lists'!$D$7,IF('Official Team Roster Form'!G11='Drop-Down Lists'!$C$8,'Drop-Down Lists'!$D$8))))))</f>
        <v>0</v>
      </c>
      <c r="D12" s="15">
        <f t="shared" ca="1" si="0"/>
        <v>0</v>
      </c>
      <c r="E12" s="15" t="str">
        <f t="shared" ca="1" si="2"/>
        <v>Gold</v>
      </c>
    </row>
    <row r="13" spans="1:5">
      <c r="A13" s="1" t="s">
        <v>47</v>
      </c>
      <c r="B13" s="15" t="str">
        <f ca="1">IF('Official Team Roster Form'!E12&lt;=24,'Drop-Down Lists'!$B$3,IF(AND('Official Team Roster Form'!E12&gt;=25,'Official Team Roster Form'!E12&lt;30),'Drop-Down Lists'!$B$4,IF(AND('Official Team Roster Form'!E12&gt;=30,'Official Team Roster Form'!E12&lt;35),'Drop-Down Lists'!$B$5,IF(AND('Official Team Roster Form'!E12&gt;=35,'Official Team Roster Form'!E12&lt;40),'Drop-Down Lists'!$B$6,IF(AND('Official Team Roster Form'!E12&gt;=40,'Official Team Roster Form'!E12&lt;49),'Drop-Down Lists'!$B$7,IF(AND('Official Team Roster Form'!E12&gt;=50,'Official Team Roster Form'!E12&lt;59),'Drop-Down Lists'!$B$8,IF(AND('Official Team Roster Form'!E12&gt;60,'Official Team Roster Form'!E12&lt;100),'Drop-Down Lists'!$B$9,"N/A")))))))</f>
        <v>N/A</v>
      </c>
      <c r="C13" s="15" t="b">
        <f>IF('Official Team Roster Form'!G12='Drop-Down Lists'!$C$3,'Drop-Down Lists'!$D$3,IF('Official Team Roster Form'!G12='Drop-Down Lists'!$C$4,'Drop-Down Lists'!$D$4,IF('Official Team Roster Form'!G12='Drop-Down Lists'!$C$5,'Drop-Down Lists'!$D$5,IF('Official Team Roster Form'!G12='Drop-Down Lists'!$C$6,'Drop-Down Lists'!$D$6,IF('Official Team Roster Form'!G12='Drop-Down Lists'!$C$7,'Drop-Down Lists'!$D$7,IF('Official Team Roster Form'!G12='Drop-Down Lists'!$C$8,'Drop-Down Lists'!$D$8))))))</f>
        <v>0</v>
      </c>
      <c r="D13" s="15">
        <f t="shared" ca="1" si="0"/>
        <v>0</v>
      </c>
      <c r="E13" s="15" t="str">
        <f t="shared" ca="1" si="2"/>
        <v>Gold</v>
      </c>
    </row>
    <row r="14" spans="1:5">
      <c r="A14" s="1" t="s">
        <v>48</v>
      </c>
      <c r="B14" s="15" t="str">
        <f ca="1">IF('Official Team Roster Form'!E13&lt;=24,'Drop-Down Lists'!$B$3,IF(AND('Official Team Roster Form'!E13&gt;=25,'Official Team Roster Form'!E13&lt;30),'Drop-Down Lists'!$B$4,IF(AND('Official Team Roster Form'!E13&gt;=30,'Official Team Roster Form'!E13&lt;35),'Drop-Down Lists'!$B$5,IF(AND('Official Team Roster Form'!E13&gt;=35,'Official Team Roster Form'!E13&lt;40),'Drop-Down Lists'!$B$6,IF(AND('Official Team Roster Form'!E13&gt;=40,'Official Team Roster Form'!E13&lt;49),'Drop-Down Lists'!$B$7,IF(AND('Official Team Roster Form'!E13&gt;=50,'Official Team Roster Form'!E13&lt;59),'Drop-Down Lists'!$B$8,IF(AND('Official Team Roster Form'!E13&gt;60,'Official Team Roster Form'!E13&lt;100),'Drop-Down Lists'!$B$9,"N/A")))))))</f>
        <v>N/A</v>
      </c>
      <c r="C14" s="15" t="b">
        <f>IF('Official Team Roster Form'!G13='Drop-Down Lists'!$C$3,'Drop-Down Lists'!$D$3,IF('Official Team Roster Form'!G13='Drop-Down Lists'!$C$4,'Drop-Down Lists'!$D$4,IF('Official Team Roster Form'!G13='Drop-Down Lists'!$C$5,'Drop-Down Lists'!$D$5,IF('Official Team Roster Form'!G13='Drop-Down Lists'!$C$6,'Drop-Down Lists'!$D$6,IF('Official Team Roster Form'!G13='Drop-Down Lists'!$C$7,'Drop-Down Lists'!$D$7,IF('Official Team Roster Form'!G13='Drop-Down Lists'!$C$8,'Drop-Down Lists'!$D$8))))))</f>
        <v>0</v>
      </c>
      <c r="D14" s="15">
        <f t="shared" ca="1" si="0"/>
        <v>0</v>
      </c>
      <c r="E14" s="15" t="str">
        <f t="shared" ca="1" si="2"/>
        <v>Gold</v>
      </c>
    </row>
    <row r="15" spans="1:5">
      <c r="A15" s="1" t="s">
        <v>49</v>
      </c>
      <c r="B15" s="15" t="str">
        <f ca="1">IF('Official Team Roster Form'!E14&lt;=24,'Drop-Down Lists'!$B$3,IF(AND('Official Team Roster Form'!E14&gt;=25,'Official Team Roster Form'!E14&lt;30),'Drop-Down Lists'!$B$4,IF(AND('Official Team Roster Form'!E14&gt;=30,'Official Team Roster Form'!E14&lt;35),'Drop-Down Lists'!$B$5,IF(AND('Official Team Roster Form'!E14&gt;=35,'Official Team Roster Form'!E14&lt;40),'Drop-Down Lists'!$B$6,IF(AND('Official Team Roster Form'!E14&gt;=40,'Official Team Roster Form'!E14&lt;49),'Drop-Down Lists'!$B$7,IF(AND('Official Team Roster Form'!E14&gt;=50,'Official Team Roster Form'!E14&lt;59),'Drop-Down Lists'!$B$8,IF(AND('Official Team Roster Form'!E14&gt;60,'Official Team Roster Form'!E14&lt;100),'Drop-Down Lists'!$B$9,"N/A")))))))</f>
        <v>N/A</v>
      </c>
      <c r="C15" s="15" t="b">
        <f>IF('Official Team Roster Form'!G14='Drop-Down Lists'!$C$3,'Drop-Down Lists'!$D$3,IF('Official Team Roster Form'!G14='Drop-Down Lists'!$C$4,'Drop-Down Lists'!$D$4,IF('Official Team Roster Form'!G14='Drop-Down Lists'!$C$5,'Drop-Down Lists'!$D$5,IF('Official Team Roster Form'!G14='Drop-Down Lists'!$C$6,'Drop-Down Lists'!$D$6,IF('Official Team Roster Form'!G14='Drop-Down Lists'!$C$7,'Drop-Down Lists'!$D$7,IF('Official Team Roster Form'!G14='Drop-Down Lists'!$C$8,'Drop-Down Lists'!$D$8))))))</f>
        <v>0</v>
      </c>
      <c r="D15" s="15">
        <f t="shared" ca="1" si="0"/>
        <v>0</v>
      </c>
      <c r="E15" s="15" t="str">
        <f t="shared" ca="1" si="2"/>
        <v>Gold</v>
      </c>
    </row>
    <row r="16" spans="1:5">
      <c r="A16" s="1" t="s">
        <v>50</v>
      </c>
      <c r="B16" s="15" t="str">
        <f ca="1">IF('Official Team Roster Form'!E15&lt;=24,'Drop-Down Lists'!$B$3,IF(AND('Official Team Roster Form'!E15&gt;=25,'Official Team Roster Form'!E15&lt;30),'Drop-Down Lists'!$B$4,IF(AND('Official Team Roster Form'!E15&gt;=30,'Official Team Roster Form'!E15&lt;35),'Drop-Down Lists'!$B$5,IF(AND('Official Team Roster Form'!E15&gt;=35,'Official Team Roster Form'!E15&lt;40),'Drop-Down Lists'!$B$6,IF(AND('Official Team Roster Form'!E15&gt;=40,'Official Team Roster Form'!E15&lt;49),'Drop-Down Lists'!$B$7,IF(AND('Official Team Roster Form'!E15&gt;=50,'Official Team Roster Form'!E15&lt;59),'Drop-Down Lists'!$B$8,IF(AND('Official Team Roster Form'!E15&gt;60,'Official Team Roster Form'!E15&lt;100),'Drop-Down Lists'!$B$9,"N/A")))))))</f>
        <v>N/A</v>
      </c>
      <c r="C16" s="15" t="b">
        <f>IF('Official Team Roster Form'!G15='Drop-Down Lists'!$C$3,'Drop-Down Lists'!$D$3,IF('Official Team Roster Form'!G15='Drop-Down Lists'!$C$4,'Drop-Down Lists'!$D$4,IF('Official Team Roster Form'!G15='Drop-Down Lists'!$C$5,'Drop-Down Lists'!$D$5,IF('Official Team Roster Form'!G15='Drop-Down Lists'!$C$6,'Drop-Down Lists'!$D$6,IF('Official Team Roster Form'!G15='Drop-Down Lists'!$C$7,'Drop-Down Lists'!$D$7,IF('Official Team Roster Form'!G15='Drop-Down Lists'!$C$8,'Drop-Down Lists'!$D$8))))))</f>
        <v>0</v>
      </c>
      <c r="D16" s="15">
        <f t="shared" ref="D16:D19" ca="1" si="3">SUM(B16:C16)</f>
        <v>0</v>
      </c>
      <c r="E16" s="15" t="str">
        <f t="shared" ca="1" si="2"/>
        <v>Gold</v>
      </c>
    </row>
    <row r="17" spans="1:5">
      <c r="A17" s="1" t="s">
        <v>51</v>
      </c>
      <c r="B17" s="15" t="str">
        <f ca="1">IF('Official Team Roster Form'!E16&lt;=24,'Drop-Down Lists'!$B$3,IF(AND('Official Team Roster Form'!E16&gt;=25,'Official Team Roster Form'!E16&lt;30),'Drop-Down Lists'!$B$4,IF(AND('Official Team Roster Form'!E16&gt;=30,'Official Team Roster Form'!E16&lt;35),'Drop-Down Lists'!$B$5,IF(AND('Official Team Roster Form'!E16&gt;=35,'Official Team Roster Form'!E16&lt;40),'Drop-Down Lists'!$B$6,IF(AND('Official Team Roster Form'!E16&gt;=40,'Official Team Roster Form'!E16&lt;49),'Drop-Down Lists'!$B$7,IF(AND('Official Team Roster Form'!E16&gt;=50,'Official Team Roster Form'!E16&lt;59),'Drop-Down Lists'!$B$8,IF(AND('Official Team Roster Form'!E16&gt;60,'Official Team Roster Form'!E16&lt;100),'Drop-Down Lists'!$B$9,"N/A")))))))</f>
        <v>N/A</v>
      </c>
      <c r="C17" s="15" t="b">
        <f>IF('Official Team Roster Form'!G16='Drop-Down Lists'!$C$3,'Drop-Down Lists'!$D$3,IF('Official Team Roster Form'!G16='Drop-Down Lists'!$C$4,'Drop-Down Lists'!$D$4,IF('Official Team Roster Form'!G16='Drop-Down Lists'!$C$5,'Drop-Down Lists'!$D$5,IF('Official Team Roster Form'!G16='Drop-Down Lists'!$C$6,'Drop-Down Lists'!$D$6,IF('Official Team Roster Form'!G16='Drop-Down Lists'!$C$7,'Drop-Down Lists'!$D$7,IF('Official Team Roster Form'!G16='Drop-Down Lists'!$C$8,'Drop-Down Lists'!$D$8))))))</f>
        <v>0</v>
      </c>
      <c r="D17" s="15">
        <f t="shared" ca="1" si="3"/>
        <v>0</v>
      </c>
      <c r="E17" s="15" t="str">
        <f t="shared" ca="1" si="2"/>
        <v>Gold</v>
      </c>
    </row>
    <row r="18" spans="1:5">
      <c r="A18" s="1" t="s">
        <v>52</v>
      </c>
      <c r="B18" s="15" t="str">
        <f ca="1">IF('Official Team Roster Form'!E17&lt;=24,'Drop-Down Lists'!$B$3,IF(AND('Official Team Roster Form'!E17&gt;=25,'Official Team Roster Form'!E17&lt;30),'Drop-Down Lists'!$B$4,IF(AND('Official Team Roster Form'!E17&gt;=30,'Official Team Roster Form'!E17&lt;35),'Drop-Down Lists'!$B$5,IF(AND('Official Team Roster Form'!E17&gt;=35,'Official Team Roster Form'!E17&lt;40),'Drop-Down Lists'!$B$6,IF(AND('Official Team Roster Form'!E17&gt;=40,'Official Team Roster Form'!E17&lt;49),'Drop-Down Lists'!$B$7,IF(AND('Official Team Roster Form'!E17&gt;=50,'Official Team Roster Form'!E17&lt;59),'Drop-Down Lists'!$B$8,IF(AND('Official Team Roster Form'!E17&gt;60,'Official Team Roster Form'!E17&lt;100),'Drop-Down Lists'!$B$9,"N/A")))))))</f>
        <v>N/A</v>
      </c>
      <c r="C18" s="15" t="b">
        <f>IF('Official Team Roster Form'!G17='Drop-Down Lists'!$C$3,'Drop-Down Lists'!$D$3,IF('Official Team Roster Form'!G17='Drop-Down Lists'!$C$4,'Drop-Down Lists'!$D$4,IF('Official Team Roster Form'!G17='Drop-Down Lists'!$C$5,'Drop-Down Lists'!$D$5,IF('Official Team Roster Form'!G17='Drop-Down Lists'!$C$6,'Drop-Down Lists'!$D$6,IF('Official Team Roster Form'!G17='Drop-Down Lists'!$C$7,'Drop-Down Lists'!$D$7,IF('Official Team Roster Form'!G17='Drop-Down Lists'!$C$8,'Drop-Down Lists'!$D$8))))))</f>
        <v>0</v>
      </c>
      <c r="D18" s="15">
        <f t="shared" ca="1" si="3"/>
        <v>0</v>
      </c>
      <c r="E18" s="15" t="str">
        <f t="shared" ca="1" si="2"/>
        <v>Gold</v>
      </c>
    </row>
    <row r="19" spans="1:5">
      <c r="A19" s="1" t="s">
        <v>53</v>
      </c>
      <c r="B19" s="15" t="str">
        <f ca="1">IF('Official Team Roster Form'!E18&lt;=24,'Drop-Down Lists'!$B$3,IF(AND('Official Team Roster Form'!E18&gt;=25,'Official Team Roster Form'!E18&lt;30),'Drop-Down Lists'!$B$4,IF(AND('Official Team Roster Form'!E18&gt;=30,'Official Team Roster Form'!E18&lt;35),'Drop-Down Lists'!$B$5,IF(AND('Official Team Roster Form'!E18&gt;=35,'Official Team Roster Form'!E18&lt;40),'Drop-Down Lists'!$B$6,IF(AND('Official Team Roster Form'!E18&gt;=40,'Official Team Roster Form'!E18&lt;49),'Drop-Down Lists'!$B$7,IF(AND('Official Team Roster Form'!E18&gt;=50,'Official Team Roster Form'!E18&lt;59),'Drop-Down Lists'!$B$8,IF(AND('Official Team Roster Form'!E18&gt;60,'Official Team Roster Form'!E18&lt;100),'Drop-Down Lists'!$B$9,"N/A")))))))</f>
        <v>N/A</v>
      </c>
      <c r="C19" s="15" t="b">
        <f>IF('Official Team Roster Form'!G18='Drop-Down Lists'!$C$3,'Drop-Down Lists'!$D$3,IF('Official Team Roster Form'!G18='Drop-Down Lists'!$C$4,'Drop-Down Lists'!$D$4,IF('Official Team Roster Form'!G18='Drop-Down Lists'!$C$5,'Drop-Down Lists'!$D$5,IF('Official Team Roster Form'!G18='Drop-Down Lists'!$C$6,'Drop-Down Lists'!$D$6,IF('Official Team Roster Form'!G18='Drop-Down Lists'!$C$7,'Drop-Down Lists'!$D$7,IF('Official Team Roster Form'!G18='Drop-Down Lists'!$C$8,'Drop-Down Lists'!$D$8))))))</f>
        <v>0</v>
      </c>
      <c r="D19" s="15">
        <f t="shared" ca="1" si="3"/>
        <v>0</v>
      </c>
      <c r="E19" s="15" t="str">
        <f t="shared" ca="1" si="2"/>
        <v>Gold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Official Team Roster Form</vt:lpstr>
      <vt:lpstr>Drop-Down Lists</vt:lpstr>
      <vt:lpstr>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John Frank</cp:lastModifiedBy>
  <cp:lastPrinted>2016-04-25T04:07:45Z</cp:lastPrinted>
  <dcterms:created xsi:type="dcterms:W3CDTF">2000-11-29T13:43:56Z</dcterms:created>
  <dcterms:modified xsi:type="dcterms:W3CDTF">2022-03-04T04:58:15Z</dcterms:modified>
</cp:coreProperties>
</file>