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lingen\Desktop\"/>
    </mc:Choice>
  </mc:AlternateContent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1" i="1" l="1"/>
  <c r="Q68" i="1" l="1"/>
  <c r="K68" i="1"/>
  <c r="J68" i="1"/>
  <c r="I68" i="1"/>
  <c r="H68" i="1"/>
  <c r="G68" i="1"/>
  <c r="F68" i="1"/>
  <c r="E68" i="1"/>
  <c r="D68" i="1"/>
  <c r="E21" i="1" l="1"/>
  <c r="R59" i="1" l="1"/>
  <c r="R60" i="1"/>
  <c r="R61" i="1"/>
  <c r="R62" i="1"/>
  <c r="R63" i="1"/>
  <c r="R64" i="1"/>
  <c r="R65" i="1"/>
  <c r="R66" i="1"/>
  <c r="R67" i="1"/>
  <c r="P59" i="1"/>
  <c r="P60" i="1"/>
  <c r="P61" i="1"/>
  <c r="P62" i="1"/>
  <c r="P63" i="1"/>
  <c r="P64" i="1"/>
  <c r="P65" i="1"/>
  <c r="P66" i="1"/>
  <c r="P67" i="1"/>
  <c r="O59" i="1"/>
  <c r="O60" i="1"/>
  <c r="O61" i="1"/>
  <c r="O62" i="1"/>
  <c r="O63" i="1"/>
  <c r="O64" i="1"/>
  <c r="O65" i="1"/>
  <c r="O66" i="1"/>
  <c r="O67" i="1"/>
  <c r="N59" i="1"/>
  <c r="N60" i="1"/>
  <c r="N61" i="1"/>
  <c r="N62" i="1"/>
  <c r="N63" i="1"/>
  <c r="N64" i="1"/>
  <c r="N65" i="1"/>
  <c r="N66" i="1"/>
  <c r="N67" i="1"/>
  <c r="M59" i="1"/>
  <c r="M60" i="1"/>
  <c r="M61" i="1"/>
  <c r="M62" i="1"/>
  <c r="M63" i="1"/>
  <c r="M64" i="1"/>
  <c r="M65" i="1"/>
  <c r="M66" i="1"/>
  <c r="M67" i="1"/>
  <c r="B68" i="1"/>
  <c r="C68" i="1"/>
  <c r="O21" i="1" l="1"/>
  <c r="N21" i="1"/>
  <c r="K21" i="1"/>
  <c r="J21" i="1"/>
  <c r="I21" i="1"/>
  <c r="H21" i="1"/>
  <c r="G21" i="1"/>
  <c r="K34" i="1" l="1"/>
  <c r="L34" i="1"/>
  <c r="E34" i="1"/>
  <c r="F34" i="1"/>
  <c r="G34" i="1"/>
  <c r="H34" i="1"/>
  <c r="I34" i="1"/>
  <c r="J34" i="1"/>
  <c r="M25" i="1"/>
  <c r="M26" i="1"/>
  <c r="M27" i="1"/>
  <c r="M28" i="1"/>
  <c r="M29" i="1"/>
  <c r="M30" i="1"/>
  <c r="M31" i="1"/>
  <c r="M32" i="1"/>
  <c r="M33" i="1"/>
  <c r="R25" i="1"/>
  <c r="R26" i="1"/>
  <c r="R27" i="1"/>
  <c r="R28" i="1"/>
  <c r="R29" i="1"/>
  <c r="R30" i="1"/>
  <c r="R31" i="1"/>
  <c r="R32" i="1"/>
  <c r="R33" i="1"/>
  <c r="P25" i="1"/>
  <c r="P26" i="1"/>
  <c r="P27" i="1"/>
  <c r="P28" i="1"/>
  <c r="P29" i="1"/>
  <c r="P30" i="1"/>
  <c r="P31" i="1"/>
  <c r="P32" i="1"/>
  <c r="P33" i="1"/>
  <c r="O25" i="1"/>
  <c r="O26" i="1"/>
  <c r="O27" i="1"/>
  <c r="O28" i="1"/>
  <c r="O29" i="1"/>
  <c r="O30" i="1"/>
  <c r="O31" i="1"/>
  <c r="O32" i="1"/>
  <c r="O33" i="1"/>
  <c r="N25" i="1"/>
  <c r="N26" i="1"/>
  <c r="N27" i="1"/>
  <c r="N28" i="1"/>
  <c r="N29" i="1"/>
  <c r="N30" i="1"/>
  <c r="N31" i="1"/>
  <c r="N32" i="1"/>
  <c r="N33" i="1"/>
  <c r="D34" i="1"/>
  <c r="M34" i="1" l="1"/>
  <c r="C21" i="1"/>
  <c r="B21" i="1"/>
  <c r="M20" i="1"/>
  <c r="L20" i="1"/>
  <c r="L41" i="1" l="1"/>
  <c r="L68" i="1"/>
  <c r="R58" i="1"/>
  <c r="P58" i="1"/>
  <c r="O58" i="1"/>
  <c r="N58" i="1"/>
  <c r="M58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M40" i="1"/>
  <c r="L40" i="1"/>
  <c r="M39" i="1"/>
  <c r="L39" i="1"/>
  <c r="M38" i="1"/>
  <c r="L38" i="1"/>
  <c r="P68" i="1" l="1"/>
  <c r="O68" i="1"/>
  <c r="R68" i="1"/>
  <c r="M68" i="1"/>
  <c r="N68" i="1"/>
  <c r="M55" i="1"/>
  <c r="L55" i="1"/>
  <c r="C34" i="1" l="1"/>
  <c r="B34" i="1"/>
  <c r="F21" i="1" l="1"/>
  <c r="P34" i="1" l="1"/>
  <c r="R34" i="1"/>
  <c r="O34" i="1"/>
  <c r="N34" i="1"/>
  <c r="M17" i="1"/>
  <c r="M19" i="1"/>
  <c r="L19" i="1"/>
  <c r="M14" i="1"/>
  <c r="M21" i="1" l="1"/>
  <c r="L21" i="1"/>
  <c r="R24" i="1" l="1"/>
  <c r="O24" i="1"/>
  <c r="M24" i="1"/>
  <c r="M18" i="1"/>
  <c r="L18" i="1"/>
  <c r="L17" i="1" l="1"/>
  <c r="P24" i="1"/>
  <c r="N24" i="1"/>
  <c r="M16" i="1"/>
  <c r="L16" i="1"/>
  <c r="M15" i="1"/>
  <c r="L15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</calcChain>
</file>

<file path=xl/sharedStrings.xml><?xml version="1.0" encoding="utf-8"?>
<sst xmlns="http://schemas.openxmlformats.org/spreadsheetml/2006/main" count="237" uniqueCount="72">
  <si>
    <t>Hitting</t>
  </si>
  <si>
    <t>AB</t>
  </si>
  <si>
    <t>H</t>
  </si>
  <si>
    <t>2B</t>
  </si>
  <si>
    <t>3B</t>
  </si>
  <si>
    <t>HR</t>
  </si>
  <si>
    <t>RBI</t>
  </si>
  <si>
    <t>K</t>
  </si>
  <si>
    <t>BB</t>
  </si>
  <si>
    <t>SB</t>
  </si>
  <si>
    <t>R</t>
  </si>
  <si>
    <t>OBP</t>
  </si>
  <si>
    <t>AVG</t>
  </si>
  <si>
    <t>SAC</t>
  </si>
  <si>
    <t>HBP</t>
  </si>
  <si>
    <t>Pitching</t>
  </si>
  <si>
    <t>W</t>
  </si>
  <si>
    <t>L</t>
  </si>
  <si>
    <t>IP</t>
  </si>
  <si>
    <t>ER</t>
  </si>
  <si>
    <t>ERA</t>
  </si>
  <si>
    <t>WHIP</t>
  </si>
  <si>
    <t>k/BB</t>
  </si>
  <si>
    <t>Save</t>
  </si>
  <si>
    <t>Gronholz</t>
  </si>
  <si>
    <t>Limberg</t>
  </si>
  <si>
    <t>Schmidt</t>
  </si>
  <si>
    <t>Brown</t>
  </si>
  <si>
    <t>Smiley</t>
  </si>
  <si>
    <t>WP</t>
  </si>
  <si>
    <t>O/AVG</t>
  </si>
  <si>
    <t>Boysen</t>
  </si>
  <si>
    <t xml:space="preserve">Team </t>
  </si>
  <si>
    <t>Team</t>
  </si>
  <si>
    <t>CS</t>
  </si>
  <si>
    <t>k/7</t>
  </si>
  <si>
    <t>Black</t>
  </si>
  <si>
    <t>Bergstrom</t>
  </si>
  <si>
    <t xml:space="preserve"> </t>
  </si>
  <si>
    <t>Cwikla</t>
  </si>
  <si>
    <t>Dickison</t>
  </si>
  <si>
    <t>Ebert</t>
  </si>
  <si>
    <t>Rindflesch</t>
  </si>
  <si>
    <t>Baxter</t>
  </si>
  <si>
    <t>Drucker</t>
  </si>
  <si>
    <t>Novak</t>
  </si>
  <si>
    <t>Lingen, S</t>
  </si>
  <si>
    <t>Lingen, D</t>
  </si>
  <si>
    <t xml:space="preserve">Novak </t>
  </si>
  <si>
    <t>Hendrickson</t>
  </si>
  <si>
    <t xml:space="preserve">  </t>
  </si>
  <si>
    <t>Mathew Cwikla</t>
  </si>
  <si>
    <t>Brant Dickison</t>
  </si>
  <si>
    <t>Kyle Ebert</t>
  </si>
  <si>
    <t>Lucas Rindflesch</t>
  </si>
  <si>
    <t>Brenden Baxter</t>
  </si>
  <si>
    <t>Ian Bergstrom</t>
  </si>
  <si>
    <t>Sam Boysen</t>
  </si>
  <si>
    <t>Austin Brown</t>
  </si>
  <si>
    <t>Mike Drucker</t>
  </si>
  <si>
    <t>Caleb Gronholz</t>
  </si>
  <si>
    <t>Aaron Limberg</t>
  </si>
  <si>
    <t>Sam Lingen</t>
  </si>
  <si>
    <t>Aaron Novak</t>
  </si>
  <si>
    <t>Brady Schmidt</t>
  </si>
  <si>
    <t>Mathew Smiley</t>
  </si>
  <si>
    <t>Drew Lingen</t>
  </si>
  <si>
    <t>Tor Hendrickson</t>
  </si>
  <si>
    <t xml:space="preserve">Aaron Novak </t>
  </si>
  <si>
    <t>Braden Black</t>
  </si>
  <si>
    <t>2018 Big 9 Regular Season</t>
  </si>
  <si>
    <t>2018 JM Baseball Stats ALL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</si>
</sst>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0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/>
    <xf numFmtId="164" fontId="0" fillId="0" borderId="0" xfId="0" applyNumberFormat="1" applyFont="1"/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zoomScale="140" zoomScaleNormal="140" workbookViewId="0">
      <selection activeCell="J9" sqref="J9"/>
    </sheetView>
  </sheetViews>
  <sheetFormatPr defaultRowHeight="15" x14ac:dyDescent="0.25"/>
  <cols>
    <col min="1" max="1" width="16.7109375" customWidth="1"/>
    <col min="2" max="2" width="5.5703125" customWidth="1"/>
    <col min="3" max="3" width="5.140625" customWidth="1"/>
    <col min="4" max="5" width="6.28515625" customWidth="1"/>
    <col min="6" max="6" width="5.5703125" customWidth="1"/>
    <col min="7" max="7" width="5" customWidth="1"/>
    <col min="8" max="8" width="4.7109375" customWidth="1"/>
    <col min="9" max="9" width="5.85546875" customWidth="1"/>
    <col min="10" max="10" width="5.140625" customWidth="1"/>
    <col min="11" max="11" width="5.7109375" customWidth="1"/>
    <col min="12" max="12" width="6.5703125" customWidth="1"/>
    <col min="13" max="13" width="6" customWidth="1"/>
    <col min="14" max="14" width="6.42578125" customWidth="1"/>
    <col min="15" max="15" width="5.85546875" customWidth="1"/>
    <col min="16" max="16" width="6.28515625" customWidth="1"/>
    <col min="17" max="17" width="6.42578125" customWidth="1"/>
    <col min="18" max="18" width="7.42578125" customWidth="1"/>
  </cols>
  <sheetData>
    <row r="1" spans="1:17" x14ac:dyDescent="0.25">
      <c r="A1" t="s">
        <v>71</v>
      </c>
    </row>
    <row r="2" spans="1:17" x14ac:dyDescent="0.25">
      <c r="A2" s="1" t="s">
        <v>0</v>
      </c>
      <c r="B2" s="12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34</v>
      </c>
      <c r="Q2" s="11"/>
    </row>
    <row r="3" spans="1:17" x14ac:dyDescent="0.25">
      <c r="A3" t="s">
        <v>69</v>
      </c>
      <c r="B3">
        <v>50</v>
      </c>
      <c r="C3">
        <v>11</v>
      </c>
      <c r="D3" s="10">
        <v>4</v>
      </c>
      <c r="E3" t="s">
        <v>38</v>
      </c>
      <c r="F3">
        <v>1</v>
      </c>
      <c r="G3">
        <v>10</v>
      </c>
      <c r="H3">
        <v>11</v>
      </c>
      <c r="I3">
        <v>8</v>
      </c>
      <c r="J3" s="10">
        <v>1</v>
      </c>
      <c r="K3">
        <v>8</v>
      </c>
      <c r="L3" s="2">
        <f>(C3+I3+O3)/(B3+I3+O3)</f>
        <v>0.4</v>
      </c>
      <c r="M3" s="2">
        <f>C3/B3</f>
        <v>0.22</v>
      </c>
      <c r="N3">
        <v>1</v>
      </c>
      <c r="O3" s="1">
        <v>7</v>
      </c>
    </row>
    <row r="4" spans="1:17" x14ac:dyDescent="0.25">
      <c r="A4" t="s">
        <v>51</v>
      </c>
      <c r="B4">
        <v>60</v>
      </c>
      <c r="C4">
        <v>13</v>
      </c>
      <c r="D4">
        <v>1</v>
      </c>
      <c r="G4">
        <v>11</v>
      </c>
      <c r="H4">
        <v>5</v>
      </c>
      <c r="I4">
        <v>7</v>
      </c>
      <c r="J4">
        <v>1</v>
      </c>
      <c r="K4">
        <v>10</v>
      </c>
      <c r="L4" s="2">
        <f t="shared" ref="L4:L21" si="0">(C4+I4+O4)/(B4+I4+O4)</f>
        <v>0.3188405797101449</v>
      </c>
      <c r="M4" s="2">
        <f t="shared" ref="M4:M20" si="1">C4/B4</f>
        <v>0.21666666666666667</v>
      </c>
      <c r="N4">
        <v>2</v>
      </c>
      <c r="O4">
        <v>2</v>
      </c>
      <c r="P4" t="s">
        <v>38</v>
      </c>
    </row>
    <row r="5" spans="1:17" x14ac:dyDescent="0.25">
      <c r="A5" t="s">
        <v>52</v>
      </c>
      <c r="B5" t="s">
        <v>38</v>
      </c>
      <c r="C5" t="s">
        <v>38</v>
      </c>
      <c r="D5" t="s">
        <v>38</v>
      </c>
      <c r="E5" t="s">
        <v>38</v>
      </c>
      <c r="F5" s="1" t="s">
        <v>38</v>
      </c>
      <c r="G5" t="s">
        <v>38</v>
      </c>
      <c r="H5" t="s">
        <v>38</v>
      </c>
      <c r="I5" s="1" t="s">
        <v>38</v>
      </c>
      <c r="K5" t="s">
        <v>38</v>
      </c>
      <c r="L5" s="14" t="e">
        <f t="shared" si="0"/>
        <v>#VALUE!</v>
      </c>
      <c r="M5" s="2" t="e">
        <f t="shared" si="1"/>
        <v>#VALUE!</v>
      </c>
      <c r="O5" t="s">
        <v>38</v>
      </c>
    </row>
    <row r="6" spans="1:17" x14ac:dyDescent="0.25">
      <c r="A6" t="s">
        <v>53</v>
      </c>
      <c r="B6">
        <v>58</v>
      </c>
      <c r="C6">
        <v>14</v>
      </c>
      <c r="D6">
        <v>2</v>
      </c>
      <c r="F6" t="s">
        <v>38</v>
      </c>
      <c r="G6" s="10">
        <v>5</v>
      </c>
      <c r="H6" s="10">
        <v>3</v>
      </c>
      <c r="I6" s="1">
        <v>16</v>
      </c>
      <c r="J6">
        <v>3</v>
      </c>
      <c r="K6">
        <v>13</v>
      </c>
      <c r="L6" s="2">
        <f t="shared" si="0"/>
        <v>0.4358974358974359</v>
      </c>
      <c r="M6" s="2">
        <f t="shared" si="1"/>
        <v>0.2413793103448276</v>
      </c>
      <c r="N6" s="10">
        <v>3</v>
      </c>
      <c r="O6" s="10">
        <v>4</v>
      </c>
    </row>
    <row r="7" spans="1:17" x14ac:dyDescent="0.25">
      <c r="A7" t="s">
        <v>54</v>
      </c>
      <c r="B7" s="10">
        <v>1</v>
      </c>
      <c r="C7" s="10">
        <v>0</v>
      </c>
      <c r="D7" s="1" t="s">
        <v>38</v>
      </c>
      <c r="F7" s="1" t="s">
        <v>38</v>
      </c>
      <c r="G7" t="s">
        <v>38</v>
      </c>
      <c r="H7">
        <v>1</v>
      </c>
      <c r="I7">
        <v>0</v>
      </c>
      <c r="J7" s="1" t="s">
        <v>38</v>
      </c>
      <c r="K7" s="1" t="s">
        <v>38</v>
      </c>
      <c r="L7" s="2">
        <f t="shared" si="0"/>
        <v>0</v>
      </c>
      <c r="M7" s="14">
        <f t="shared" si="1"/>
        <v>0</v>
      </c>
      <c r="O7">
        <v>0</v>
      </c>
    </row>
    <row r="8" spans="1:17" x14ac:dyDescent="0.25">
      <c r="A8" t="s">
        <v>55</v>
      </c>
      <c r="B8">
        <v>13</v>
      </c>
      <c r="C8">
        <v>2</v>
      </c>
      <c r="D8" s="1" t="s">
        <v>38</v>
      </c>
      <c r="G8">
        <v>2</v>
      </c>
      <c r="H8" s="10">
        <v>5</v>
      </c>
      <c r="I8">
        <v>3</v>
      </c>
      <c r="J8" t="s">
        <v>38</v>
      </c>
      <c r="K8" t="s">
        <v>38</v>
      </c>
      <c r="L8" s="2">
        <f t="shared" si="0"/>
        <v>0.3125</v>
      </c>
      <c r="M8" s="2">
        <f t="shared" si="1"/>
        <v>0.15384615384615385</v>
      </c>
      <c r="N8" t="s">
        <v>38</v>
      </c>
      <c r="O8">
        <v>0</v>
      </c>
    </row>
    <row r="9" spans="1:17" x14ac:dyDescent="0.25">
      <c r="A9" t="s">
        <v>56</v>
      </c>
      <c r="B9">
        <v>64</v>
      </c>
      <c r="C9">
        <v>21</v>
      </c>
      <c r="D9" s="10">
        <v>4</v>
      </c>
      <c r="G9">
        <v>9</v>
      </c>
      <c r="H9">
        <v>3</v>
      </c>
      <c r="I9">
        <v>11</v>
      </c>
      <c r="J9">
        <v>1</v>
      </c>
      <c r="K9">
        <v>10</v>
      </c>
      <c r="L9" s="2">
        <f t="shared" si="0"/>
        <v>0.42666666666666669</v>
      </c>
      <c r="M9" s="2">
        <f t="shared" si="1"/>
        <v>0.328125</v>
      </c>
      <c r="N9" t="s">
        <v>38</v>
      </c>
      <c r="O9">
        <v>0</v>
      </c>
    </row>
    <row r="10" spans="1:17" x14ac:dyDescent="0.25">
      <c r="A10" t="s">
        <v>57</v>
      </c>
      <c r="B10" t="s">
        <v>38</v>
      </c>
      <c r="C10" t="s">
        <v>38</v>
      </c>
      <c r="D10" t="s">
        <v>38</v>
      </c>
      <c r="G10" t="s">
        <v>38</v>
      </c>
      <c r="H10" t="s">
        <v>38</v>
      </c>
      <c r="I10" t="s">
        <v>38</v>
      </c>
      <c r="J10" t="s">
        <v>38</v>
      </c>
      <c r="K10" t="s">
        <v>38</v>
      </c>
      <c r="L10" s="2" t="e">
        <f t="shared" si="0"/>
        <v>#VALUE!</v>
      </c>
      <c r="M10" s="2" t="e">
        <f t="shared" si="1"/>
        <v>#VALUE!</v>
      </c>
      <c r="O10" t="s">
        <v>38</v>
      </c>
    </row>
    <row r="11" spans="1:17" x14ac:dyDescent="0.25">
      <c r="A11" t="s">
        <v>58</v>
      </c>
      <c r="B11">
        <v>66</v>
      </c>
      <c r="C11">
        <v>21</v>
      </c>
      <c r="D11" s="1">
        <v>5</v>
      </c>
      <c r="E11" s="1">
        <v>2</v>
      </c>
      <c r="F11" s="1">
        <v>3</v>
      </c>
      <c r="G11" s="1">
        <v>14</v>
      </c>
      <c r="H11">
        <v>8</v>
      </c>
      <c r="I11">
        <v>7</v>
      </c>
      <c r="J11">
        <v>4</v>
      </c>
      <c r="K11">
        <v>13</v>
      </c>
      <c r="L11" s="2">
        <f t="shared" si="0"/>
        <v>0.41558441558441561</v>
      </c>
      <c r="M11" s="2">
        <f t="shared" si="1"/>
        <v>0.31818181818181818</v>
      </c>
      <c r="N11" t="s">
        <v>38</v>
      </c>
      <c r="O11">
        <v>4</v>
      </c>
    </row>
    <row r="12" spans="1:17" x14ac:dyDescent="0.25">
      <c r="A12" t="s">
        <v>59</v>
      </c>
      <c r="B12">
        <v>45</v>
      </c>
      <c r="C12">
        <v>17</v>
      </c>
      <c r="D12">
        <v>2</v>
      </c>
      <c r="E12">
        <v>1</v>
      </c>
      <c r="F12">
        <v>1</v>
      </c>
      <c r="G12">
        <v>7</v>
      </c>
      <c r="H12">
        <v>2</v>
      </c>
      <c r="I12">
        <v>5</v>
      </c>
      <c r="J12">
        <v>1</v>
      </c>
      <c r="K12">
        <v>9</v>
      </c>
      <c r="L12" s="2">
        <f t="shared" si="0"/>
        <v>0.44</v>
      </c>
      <c r="M12" s="2">
        <f t="shared" si="1"/>
        <v>0.37777777777777777</v>
      </c>
      <c r="N12">
        <v>2</v>
      </c>
      <c r="O12">
        <v>0</v>
      </c>
    </row>
    <row r="13" spans="1:17" x14ac:dyDescent="0.25">
      <c r="A13" t="s">
        <v>60</v>
      </c>
      <c r="B13" s="1">
        <v>75</v>
      </c>
      <c r="C13" s="1">
        <v>30</v>
      </c>
      <c r="D13">
        <v>3</v>
      </c>
      <c r="E13">
        <v>1</v>
      </c>
      <c r="F13">
        <v>1</v>
      </c>
      <c r="G13">
        <v>9</v>
      </c>
      <c r="H13">
        <v>3</v>
      </c>
      <c r="I13">
        <v>7</v>
      </c>
      <c r="J13">
        <v>2</v>
      </c>
      <c r="K13">
        <v>10</v>
      </c>
      <c r="L13" s="9">
        <f t="shared" si="0"/>
        <v>0.45121951219512196</v>
      </c>
      <c r="M13" s="9">
        <f t="shared" si="1"/>
        <v>0.4</v>
      </c>
      <c r="N13">
        <v>1</v>
      </c>
      <c r="O13">
        <v>0</v>
      </c>
    </row>
    <row r="14" spans="1:17" x14ac:dyDescent="0.25">
      <c r="A14" t="s">
        <v>61</v>
      </c>
      <c r="B14">
        <v>68</v>
      </c>
      <c r="C14">
        <v>25</v>
      </c>
      <c r="D14" s="10">
        <v>4</v>
      </c>
      <c r="E14">
        <v>1</v>
      </c>
      <c r="G14" s="1">
        <v>14</v>
      </c>
      <c r="H14">
        <v>6</v>
      </c>
      <c r="I14">
        <v>8</v>
      </c>
      <c r="J14" s="1">
        <v>8</v>
      </c>
      <c r="K14" s="1">
        <v>14</v>
      </c>
      <c r="L14" s="2">
        <f t="shared" si="0"/>
        <v>0.44155844155844154</v>
      </c>
      <c r="M14" s="2">
        <f t="shared" si="1"/>
        <v>0.36764705882352944</v>
      </c>
      <c r="O14">
        <v>1</v>
      </c>
    </row>
    <row r="15" spans="1:17" x14ac:dyDescent="0.25">
      <c r="A15" t="s">
        <v>62</v>
      </c>
      <c r="B15">
        <v>26</v>
      </c>
      <c r="C15">
        <v>3</v>
      </c>
      <c r="G15">
        <v>2</v>
      </c>
      <c r="H15">
        <v>5</v>
      </c>
      <c r="I15">
        <v>3</v>
      </c>
      <c r="K15">
        <v>6</v>
      </c>
      <c r="L15" s="2">
        <f t="shared" si="0"/>
        <v>0.23333333333333334</v>
      </c>
      <c r="M15" s="2">
        <f t="shared" si="1"/>
        <v>0.11538461538461539</v>
      </c>
      <c r="N15">
        <v>1</v>
      </c>
      <c r="O15">
        <v>1</v>
      </c>
    </row>
    <row r="16" spans="1:17" x14ac:dyDescent="0.25">
      <c r="A16" t="s">
        <v>63</v>
      </c>
      <c r="B16">
        <v>1</v>
      </c>
      <c r="C16">
        <v>0</v>
      </c>
      <c r="H16">
        <v>1</v>
      </c>
      <c r="I16">
        <v>0</v>
      </c>
      <c r="L16" s="2">
        <f t="shared" si="0"/>
        <v>0</v>
      </c>
      <c r="M16" s="2">
        <f t="shared" si="1"/>
        <v>0</v>
      </c>
      <c r="O16">
        <v>0</v>
      </c>
    </row>
    <row r="17" spans="1:18" x14ac:dyDescent="0.25">
      <c r="A17" t="s">
        <v>64</v>
      </c>
      <c r="B17">
        <v>1</v>
      </c>
      <c r="C17">
        <v>0</v>
      </c>
      <c r="D17" t="s">
        <v>38</v>
      </c>
      <c r="G17" t="s">
        <v>38</v>
      </c>
      <c r="H17">
        <v>1</v>
      </c>
      <c r="I17">
        <v>0</v>
      </c>
      <c r="L17" s="2">
        <f t="shared" si="0"/>
        <v>0</v>
      </c>
      <c r="M17" s="2">
        <f t="shared" si="1"/>
        <v>0</v>
      </c>
      <c r="O17">
        <v>0</v>
      </c>
    </row>
    <row r="18" spans="1:18" x14ac:dyDescent="0.25">
      <c r="A18" t="s">
        <v>65</v>
      </c>
      <c r="B18">
        <v>12</v>
      </c>
      <c r="C18">
        <v>2</v>
      </c>
      <c r="D18" t="s">
        <v>38</v>
      </c>
      <c r="F18">
        <v>1</v>
      </c>
      <c r="G18">
        <v>2</v>
      </c>
      <c r="H18">
        <v>4</v>
      </c>
      <c r="I18">
        <v>0</v>
      </c>
      <c r="J18" t="s">
        <v>38</v>
      </c>
      <c r="K18">
        <v>2</v>
      </c>
      <c r="L18" s="2">
        <f t="shared" si="0"/>
        <v>0.16666666666666666</v>
      </c>
      <c r="M18" s="2">
        <f t="shared" si="1"/>
        <v>0.16666666666666666</v>
      </c>
      <c r="N18" t="s">
        <v>38</v>
      </c>
      <c r="O18">
        <v>0</v>
      </c>
    </row>
    <row r="19" spans="1:18" x14ac:dyDescent="0.25">
      <c r="A19" t="s">
        <v>66</v>
      </c>
      <c r="B19">
        <v>9</v>
      </c>
      <c r="C19">
        <v>2</v>
      </c>
      <c r="D19">
        <v>1</v>
      </c>
      <c r="H19">
        <v>1</v>
      </c>
      <c r="K19">
        <v>2</v>
      </c>
      <c r="L19" s="2">
        <f t="shared" si="0"/>
        <v>0.22222222222222221</v>
      </c>
      <c r="M19" s="2">
        <f t="shared" si="1"/>
        <v>0.22222222222222221</v>
      </c>
    </row>
    <row r="20" spans="1:18" x14ac:dyDescent="0.25">
      <c r="A20" t="s">
        <v>67</v>
      </c>
      <c r="B20">
        <v>29</v>
      </c>
      <c r="C20">
        <v>6</v>
      </c>
      <c r="D20">
        <v>2</v>
      </c>
      <c r="G20">
        <v>4</v>
      </c>
      <c r="H20">
        <v>2</v>
      </c>
      <c r="I20">
        <v>1</v>
      </c>
      <c r="K20">
        <v>2</v>
      </c>
      <c r="L20" s="2">
        <f t="shared" si="0"/>
        <v>0.23333333333333334</v>
      </c>
      <c r="M20" s="2">
        <f t="shared" si="1"/>
        <v>0.20689655172413793</v>
      </c>
      <c r="N20">
        <v>2</v>
      </c>
      <c r="O20">
        <v>0</v>
      </c>
    </row>
    <row r="21" spans="1:18" x14ac:dyDescent="0.25">
      <c r="A21" s="1" t="s">
        <v>33</v>
      </c>
      <c r="B21" s="1">
        <f>SUM(B3:B20)</f>
        <v>578</v>
      </c>
      <c r="C21" s="1">
        <f>SUM(C3:C20)</f>
        <v>167</v>
      </c>
      <c r="D21" s="1">
        <f>SUM(D3:D20)</f>
        <v>28</v>
      </c>
      <c r="E21" s="1">
        <f>SUM(E11:E20)</f>
        <v>5</v>
      </c>
      <c r="F21" s="1">
        <f>SUM(F3:F19)</f>
        <v>7</v>
      </c>
      <c r="G21" s="1">
        <f>SUM(G3:G20)</f>
        <v>89</v>
      </c>
      <c r="H21" s="1">
        <f>SUM(H3:H20)</f>
        <v>61</v>
      </c>
      <c r="I21" s="1">
        <f>SUM(I3:I20)</f>
        <v>76</v>
      </c>
      <c r="J21" s="1">
        <f>SUM(J3:J20)</f>
        <v>21</v>
      </c>
      <c r="K21" s="1">
        <f>SUM(K3:K20)</f>
        <v>99</v>
      </c>
      <c r="L21" s="9">
        <f t="shared" si="0"/>
        <v>0.38930163447251115</v>
      </c>
      <c r="M21" s="9">
        <f>C21/B21</f>
        <v>0.28892733564013839</v>
      </c>
      <c r="N21" s="1">
        <f>SUM(N3:N20)</f>
        <v>12</v>
      </c>
      <c r="O21" s="1">
        <f>SUM(O3:O20)</f>
        <v>19</v>
      </c>
      <c r="P21" s="1"/>
    </row>
    <row r="22" spans="1:18" x14ac:dyDescent="0.25">
      <c r="L22" s="2"/>
      <c r="M22" s="2"/>
    </row>
    <row r="23" spans="1:18" x14ac:dyDescent="0.25">
      <c r="A23" s="1" t="s">
        <v>15</v>
      </c>
      <c r="B23" s="11" t="s">
        <v>16</v>
      </c>
      <c r="C23" s="11" t="s">
        <v>17</v>
      </c>
      <c r="D23" s="11" t="s">
        <v>18</v>
      </c>
      <c r="E23" s="11" t="s">
        <v>1</v>
      </c>
      <c r="F23" s="11" t="s">
        <v>7</v>
      </c>
      <c r="G23" s="11" t="s">
        <v>8</v>
      </c>
      <c r="H23" s="11" t="s">
        <v>2</v>
      </c>
      <c r="I23" s="11" t="s">
        <v>10</v>
      </c>
      <c r="J23" s="11" t="s">
        <v>19</v>
      </c>
      <c r="K23" s="11" t="s">
        <v>14</v>
      </c>
      <c r="L23" s="11" t="s">
        <v>29</v>
      </c>
      <c r="M23" s="11" t="s">
        <v>20</v>
      </c>
      <c r="N23" s="11" t="s">
        <v>21</v>
      </c>
      <c r="O23" s="11" t="s">
        <v>35</v>
      </c>
      <c r="P23" s="11" t="s">
        <v>22</v>
      </c>
      <c r="Q23" s="6" t="s">
        <v>23</v>
      </c>
      <c r="R23" s="11" t="s">
        <v>30</v>
      </c>
    </row>
    <row r="24" spans="1:18" x14ac:dyDescent="0.25">
      <c r="A24" t="s">
        <v>57</v>
      </c>
      <c r="B24">
        <v>1</v>
      </c>
      <c r="C24" s="10">
        <v>4</v>
      </c>
      <c r="D24" s="10">
        <v>27.33</v>
      </c>
      <c r="E24" s="10">
        <v>108</v>
      </c>
      <c r="F24" s="10">
        <v>25</v>
      </c>
      <c r="G24" s="10">
        <v>20</v>
      </c>
      <c r="H24">
        <v>25</v>
      </c>
      <c r="I24">
        <v>30</v>
      </c>
      <c r="J24">
        <v>25</v>
      </c>
      <c r="K24">
        <v>2</v>
      </c>
      <c r="L24" s="4">
        <v>1</v>
      </c>
      <c r="M24" s="15">
        <f t="shared" ref="M24:M34" si="2">(7*J24)/D24</f>
        <v>6.4032199048664475</v>
      </c>
      <c r="N24" s="15">
        <f t="shared" ref="N24:N34" si="3">(G24+H24+K24)/D24</f>
        <v>1.7197219173069889</v>
      </c>
      <c r="O24" s="15">
        <f t="shared" ref="O24:O34" si="4">(F24*7)/D24</f>
        <v>6.4032199048664475</v>
      </c>
      <c r="P24" s="15">
        <f t="shared" ref="P24:P34" si="5">F24/G24</f>
        <v>1.25</v>
      </c>
      <c r="Q24" s="10">
        <v>1</v>
      </c>
      <c r="R24" s="14">
        <f t="shared" ref="R24:R34" si="6">H24/E24</f>
        <v>0.23148148148148148</v>
      </c>
    </row>
    <row r="25" spans="1:18" x14ac:dyDescent="0.25">
      <c r="A25" t="s">
        <v>55</v>
      </c>
      <c r="B25">
        <v>2</v>
      </c>
      <c r="C25" s="10">
        <v>3</v>
      </c>
      <c r="D25">
        <v>29</v>
      </c>
      <c r="E25">
        <v>123</v>
      </c>
      <c r="F25">
        <v>20</v>
      </c>
      <c r="G25">
        <v>25</v>
      </c>
      <c r="H25">
        <v>42</v>
      </c>
      <c r="I25">
        <v>28</v>
      </c>
      <c r="J25">
        <v>20</v>
      </c>
      <c r="K25">
        <v>3</v>
      </c>
      <c r="L25" s="5">
        <v>1</v>
      </c>
      <c r="M25" s="15">
        <f t="shared" si="2"/>
        <v>4.8275862068965516</v>
      </c>
      <c r="N25" s="15">
        <f t="shared" si="3"/>
        <v>2.4137931034482758</v>
      </c>
      <c r="O25" s="15">
        <f t="shared" si="4"/>
        <v>4.8275862068965516</v>
      </c>
      <c r="P25" s="3">
        <f t="shared" si="5"/>
        <v>0.8</v>
      </c>
      <c r="R25" s="14">
        <f t="shared" si="6"/>
        <v>0.34146341463414637</v>
      </c>
    </row>
    <row r="26" spans="1:18" x14ac:dyDescent="0.25">
      <c r="A26" t="s">
        <v>56</v>
      </c>
      <c r="B26" t="s">
        <v>38</v>
      </c>
      <c r="C26" t="s">
        <v>38</v>
      </c>
      <c r="D26">
        <v>10.66</v>
      </c>
      <c r="E26">
        <v>44</v>
      </c>
      <c r="F26">
        <v>11</v>
      </c>
      <c r="G26">
        <v>14</v>
      </c>
      <c r="H26">
        <v>11</v>
      </c>
      <c r="I26">
        <v>15</v>
      </c>
      <c r="J26">
        <v>11</v>
      </c>
      <c r="K26">
        <v>4</v>
      </c>
      <c r="L26" s="5">
        <v>0</v>
      </c>
      <c r="M26" s="15">
        <f t="shared" si="2"/>
        <v>7.2232645403377109</v>
      </c>
      <c r="N26" s="15">
        <f t="shared" si="3"/>
        <v>2.7204502814258911</v>
      </c>
      <c r="O26" s="15">
        <f t="shared" si="4"/>
        <v>7.2232645403377109</v>
      </c>
      <c r="P26" s="3">
        <f t="shared" si="5"/>
        <v>0.7857142857142857</v>
      </c>
      <c r="R26" s="14">
        <f t="shared" si="6"/>
        <v>0.25</v>
      </c>
    </row>
    <row r="27" spans="1:18" x14ac:dyDescent="0.25">
      <c r="A27" t="s">
        <v>51</v>
      </c>
      <c r="B27" s="10">
        <v>2</v>
      </c>
      <c r="C27" s="10">
        <v>3</v>
      </c>
      <c r="D27">
        <v>20</v>
      </c>
      <c r="E27">
        <v>85</v>
      </c>
      <c r="F27">
        <v>7</v>
      </c>
      <c r="G27" s="10">
        <v>9</v>
      </c>
      <c r="H27" s="10">
        <v>27</v>
      </c>
      <c r="I27">
        <v>24</v>
      </c>
      <c r="J27">
        <v>18</v>
      </c>
      <c r="K27">
        <v>0</v>
      </c>
      <c r="L27" s="4">
        <v>0</v>
      </c>
      <c r="M27" s="15">
        <f t="shared" si="2"/>
        <v>6.3</v>
      </c>
      <c r="N27" s="15">
        <f t="shared" si="3"/>
        <v>1.8</v>
      </c>
      <c r="O27" s="15">
        <f t="shared" si="4"/>
        <v>2.4500000000000002</v>
      </c>
      <c r="P27" s="3">
        <f t="shared" si="5"/>
        <v>0.77777777777777779</v>
      </c>
      <c r="Q27" s="1" t="s">
        <v>38</v>
      </c>
      <c r="R27" s="14">
        <f t="shared" si="6"/>
        <v>0.31764705882352939</v>
      </c>
    </row>
    <row r="28" spans="1:18" x14ac:dyDescent="0.25">
      <c r="A28" t="s">
        <v>67</v>
      </c>
      <c r="D28">
        <v>5</v>
      </c>
      <c r="E28">
        <v>20</v>
      </c>
      <c r="F28">
        <v>0</v>
      </c>
      <c r="G28">
        <v>5</v>
      </c>
      <c r="H28">
        <v>6</v>
      </c>
      <c r="I28">
        <v>4</v>
      </c>
      <c r="J28">
        <v>3</v>
      </c>
      <c r="K28">
        <v>0</v>
      </c>
      <c r="L28" s="4" t="s">
        <v>38</v>
      </c>
      <c r="M28" s="15">
        <f t="shared" si="2"/>
        <v>4.2</v>
      </c>
      <c r="N28" s="15">
        <f t="shared" si="3"/>
        <v>2.2000000000000002</v>
      </c>
      <c r="O28" s="15">
        <f t="shared" si="4"/>
        <v>0</v>
      </c>
      <c r="P28" s="15">
        <f t="shared" si="5"/>
        <v>0</v>
      </c>
      <c r="R28" s="14">
        <f t="shared" si="6"/>
        <v>0.3</v>
      </c>
    </row>
    <row r="29" spans="1:18" x14ac:dyDescent="0.25">
      <c r="A29" t="s">
        <v>53</v>
      </c>
      <c r="B29" s="10">
        <v>3</v>
      </c>
      <c r="C29" s="10">
        <v>2</v>
      </c>
      <c r="D29" s="10">
        <v>30</v>
      </c>
      <c r="E29" s="10">
        <v>126</v>
      </c>
      <c r="F29" s="10">
        <v>29</v>
      </c>
      <c r="G29">
        <v>19</v>
      </c>
      <c r="H29">
        <v>34</v>
      </c>
      <c r="I29">
        <v>26</v>
      </c>
      <c r="J29">
        <v>16</v>
      </c>
      <c r="K29">
        <v>5</v>
      </c>
      <c r="L29" s="4">
        <v>0</v>
      </c>
      <c r="M29" s="15">
        <f t="shared" si="2"/>
        <v>3.7333333333333334</v>
      </c>
      <c r="N29" s="15">
        <f t="shared" si="3"/>
        <v>1.9333333333333333</v>
      </c>
      <c r="O29" s="15">
        <f t="shared" si="4"/>
        <v>6.7666666666666666</v>
      </c>
      <c r="P29" s="3">
        <f t="shared" si="5"/>
        <v>1.5263157894736843</v>
      </c>
      <c r="R29" s="14">
        <f t="shared" si="6"/>
        <v>0.26984126984126983</v>
      </c>
    </row>
    <row r="30" spans="1:18" x14ac:dyDescent="0.25">
      <c r="A30" t="s">
        <v>54</v>
      </c>
      <c r="C30" t="s">
        <v>38</v>
      </c>
      <c r="D30">
        <v>4</v>
      </c>
      <c r="E30">
        <v>20</v>
      </c>
      <c r="F30">
        <v>2</v>
      </c>
      <c r="G30">
        <v>8</v>
      </c>
      <c r="H30">
        <v>9</v>
      </c>
      <c r="I30">
        <v>13</v>
      </c>
      <c r="J30">
        <v>10</v>
      </c>
      <c r="K30">
        <v>1</v>
      </c>
      <c r="L30" s="4">
        <v>2</v>
      </c>
      <c r="M30" s="15">
        <f t="shared" si="2"/>
        <v>17.5</v>
      </c>
      <c r="N30" s="15">
        <f t="shared" si="3"/>
        <v>4.5</v>
      </c>
      <c r="O30" s="15">
        <f t="shared" si="4"/>
        <v>3.5</v>
      </c>
      <c r="P30" s="3">
        <f t="shared" si="5"/>
        <v>0.25</v>
      </c>
      <c r="R30" s="14">
        <f t="shared" si="6"/>
        <v>0.45</v>
      </c>
    </row>
    <row r="31" spans="1:18" x14ac:dyDescent="0.25">
      <c r="A31" t="s">
        <v>66</v>
      </c>
      <c r="C31">
        <v>2</v>
      </c>
      <c r="D31">
        <v>12.66</v>
      </c>
      <c r="E31">
        <v>37</v>
      </c>
      <c r="F31">
        <v>6</v>
      </c>
      <c r="G31">
        <v>12</v>
      </c>
      <c r="H31" s="10">
        <v>8</v>
      </c>
      <c r="I31">
        <v>8</v>
      </c>
      <c r="J31">
        <v>6</v>
      </c>
      <c r="K31">
        <v>5</v>
      </c>
      <c r="L31" s="4" t="s">
        <v>38</v>
      </c>
      <c r="M31" s="15">
        <f t="shared" si="2"/>
        <v>3.3175355450236967</v>
      </c>
      <c r="N31" s="15">
        <f t="shared" si="3"/>
        <v>1.9747235387045814</v>
      </c>
      <c r="O31" s="15">
        <f t="shared" si="4"/>
        <v>3.3175355450236967</v>
      </c>
      <c r="P31" s="15">
        <f t="shared" si="5"/>
        <v>0.5</v>
      </c>
      <c r="Q31" s="10">
        <v>2</v>
      </c>
      <c r="R31" s="14">
        <f t="shared" si="6"/>
        <v>0.21621621621621623</v>
      </c>
    </row>
    <row r="32" spans="1:18" x14ac:dyDescent="0.25">
      <c r="A32" t="s">
        <v>60</v>
      </c>
      <c r="C32" t="s">
        <v>38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 s="4">
        <v>0</v>
      </c>
      <c r="M32" s="15" t="e">
        <f t="shared" si="2"/>
        <v>#DIV/0!</v>
      </c>
      <c r="N32" s="15" t="e">
        <f t="shared" si="3"/>
        <v>#DIV/0!</v>
      </c>
      <c r="O32" s="15" t="e">
        <f t="shared" si="4"/>
        <v>#DIV/0!</v>
      </c>
      <c r="P32" s="15" t="e">
        <f t="shared" si="5"/>
        <v>#DIV/0!</v>
      </c>
      <c r="R32" s="14" t="e">
        <f t="shared" si="6"/>
        <v>#DIV/0!</v>
      </c>
    </row>
    <row r="33" spans="1:18" x14ac:dyDescent="0.25">
      <c r="A33" t="s">
        <v>68</v>
      </c>
      <c r="D33">
        <v>5.33</v>
      </c>
      <c r="E33">
        <v>20</v>
      </c>
      <c r="F33">
        <v>7</v>
      </c>
      <c r="G33">
        <v>10</v>
      </c>
      <c r="H33">
        <v>3</v>
      </c>
      <c r="I33">
        <v>4</v>
      </c>
      <c r="J33">
        <v>2</v>
      </c>
      <c r="K33">
        <v>3</v>
      </c>
      <c r="L33" s="4"/>
      <c r="M33" s="15">
        <f t="shared" si="2"/>
        <v>2.6266416510318948</v>
      </c>
      <c r="N33" s="15">
        <f t="shared" si="3"/>
        <v>3.0018761726078798</v>
      </c>
      <c r="O33" s="15">
        <f t="shared" si="4"/>
        <v>9.1932457786116313</v>
      </c>
      <c r="P33" s="3">
        <f t="shared" si="5"/>
        <v>0.7</v>
      </c>
      <c r="R33" s="14">
        <f t="shared" si="6"/>
        <v>0.15</v>
      </c>
    </row>
    <row r="34" spans="1:18" x14ac:dyDescent="0.25">
      <c r="A34" s="1" t="s">
        <v>32</v>
      </c>
      <c r="B34" s="1">
        <f t="shared" ref="B34:C34" si="7">SUM(B24:B32)</f>
        <v>8</v>
      </c>
      <c r="C34" s="1">
        <f t="shared" si="7"/>
        <v>14</v>
      </c>
      <c r="D34" s="1">
        <f t="shared" ref="D34:L34" si="8">SUM(D24:D33)</f>
        <v>143.98000000000002</v>
      </c>
      <c r="E34" s="1">
        <f t="shared" si="8"/>
        <v>583</v>
      </c>
      <c r="F34" s="1">
        <f t="shared" si="8"/>
        <v>107</v>
      </c>
      <c r="G34" s="1">
        <f t="shared" si="8"/>
        <v>122</v>
      </c>
      <c r="H34" s="1">
        <f t="shared" si="8"/>
        <v>165</v>
      </c>
      <c r="I34" s="1">
        <f t="shared" si="8"/>
        <v>152</v>
      </c>
      <c r="J34" s="1">
        <f t="shared" si="8"/>
        <v>111</v>
      </c>
      <c r="K34" s="1">
        <f t="shared" si="8"/>
        <v>23</v>
      </c>
      <c r="L34" s="7">
        <f t="shared" si="8"/>
        <v>4</v>
      </c>
      <c r="M34" s="8">
        <f t="shared" si="2"/>
        <v>5.3965828587303788</v>
      </c>
      <c r="N34" s="8">
        <f t="shared" si="3"/>
        <v>2.1530768162244756</v>
      </c>
      <c r="O34" s="8">
        <f t="shared" si="4"/>
        <v>5.202111404361716</v>
      </c>
      <c r="P34" s="9">
        <f t="shared" si="5"/>
        <v>0.87704918032786883</v>
      </c>
      <c r="Q34" s="1">
        <v>3</v>
      </c>
      <c r="R34" s="9">
        <f t="shared" si="6"/>
        <v>0.28301886792452829</v>
      </c>
    </row>
    <row r="36" spans="1:18" x14ac:dyDescent="0.25">
      <c r="A36" s="1" t="s">
        <v>70</v>
      </c>
    </row>
    <row r="37" spans="1:18" x14ac:dyDescent="0.25">
      <c r="A37" s="1" t="s">
        <v>0</v>
      </c>
      <c r="B37" s="11" t="s">
        <v>1</v>
      </c>
      <c r="C37" s="11" t="s">
        <v>2</v>
      </c>
      <c r="D37" s="11" t="s">
        <v>3</v>
      </c>
      <c r="E37" s="11" t="s">
        <v>4</v>
      </c>
      <c r="F37" s="11" t="s">
        <v>5</v>
      </c>
      <c r="G37" s="11" t="s">
        <v>6</v>
      </c>
      <c r="H37" s="11" t="s">
        <v>7</v>
      </c>
      <c r="I37" s="11" t="s">
        <v>8</v>
      </c>
      <c r="J37" s="11" t="s">
        <v>9</v>
      </c>
      <c r="K37" s="11" t="s">
        <v>10</v>
      </c>
      <c r="L37" s="11" t="s">
        <v>11</v>
      </c>
      <c r="M37" s="11" t="s">
        <v>12</v>
      </c>
      <c r="N37" s="11" t="s">
        <v>13</v>
      </c>
      <c r="O37" s="11" t="s">
        <v>14</v>
      </c>
      <c r="P37" s="11" t="s">
        <v>34</v>
      </c>
      <c r="Q37" s="13"/>
      <c r="R37" s="13"/>
    </row>
    <row r="38" spans="1:18" x14ac:dyDescent="0.25">
      <c r="A38" t="s">
        <v>36</v>
      </c>
      <c r="B38">
        <v>34</v>
      </c>
      <c r="C38">
        <v>7</v>
      </c>
      <c r="D38">
        <v>3</v>
      </c>
      <c r="F38">
        <v>1</v>
      </c>
      <c r="G38">
        <v>10</v>
      </c>
      <c r="H38">
        <v>9</v>
      </c>
      <c r="I38">
        <v>7</v>
      </c>
      <c r="J38">
        <v>1</v>
      </c>
      <c r="K38">
        <v>7</v>
      </c>
      <c r="L38" s="2">
        <f>(C38+I38+O38)/(B38+I38+O38)</f>
        <v>0.38636363636363635</v>
      </c>
      <c r="M38" s="2">
        <f>C38/B38</f>
        <v>0.20588235294117646</v>
      </c>
      <c r="N38">
        <v>1</v>
      </c>
      <c r="O38">
        <v>3</v>
      </c>
    </row>
    <row r="39" spans="1:18" x14ac:dyDescent="0.25">
      <c r="A39" t="s">
        <v>39</v>
      </c>
      <c r="B39">
        <v>41</v>
      </c>
      <c r="C39">
        <v>11</v>
      </c>
      <c r="D39">
        <v>1</v>
      </c>
      <c r="G39">
        <v>11</v>
      </c>
      <c r="H39">
        <v>4</v>
      </c>
      <c r="I39">
        <v>3</v>
      </c>
      <c r="J39">
        <v>1</v>
      </c>
      <c r="K39">
        <v>8</v>
      </c>
      <c r="L39" s="2">
        <f t="shared" ref="L39:L55" si="9">(C39+I39+O39)/(B39+I39+O39)</f>
        <v>0.34782608695652173</v>
      </c>
      <c r="M39" s="2">
        <f t="shared" ref="M39:M54" si="10">C39/B39</f>
        <v>0.26829268292682928</v>
      </c>
      <c r="N39">
        <v>2</v>
      </c>
      <c r="O39">
        <v>2</v>
      </c>
      <c r="P39" t="s">
        <v>38</v>
      </c>
    </row>
    <row r="40" spans="1:18" x14ac:dyDescent="0.25">
      <c r="A40" t="s">
        <v>40</v>
      </c>
      <c r="B40" t="s">
        <v>38</v>
      </c>
      <c r="D40" t="s">
        <v>38</v>
      </c>
      <c r="F40" t="s">
        <v>38</v>
      </c>
      <c r="G40" t="s">
        <v>38</v>
      </c>
      <c r="H40" t="s">
        <v>38</v>
      </c>
      <c r="I40">
        <v>0</v>
      </c>
      <c r="K40" t="s">
        <v>38</v>
      </c>
      <c r="L40" s="2" t="e">
        <f t="shared" si="9"/>
        <v>#VALUE!</v>
      </c>
      <c r="M40" s="2" t="e">
        <f t="shared" si="10"/>
        <v>#VALUE!</v>
      </c>
      <c r="O40">
        <v>0</v>
      </c>
    </row>
    <row r="41" spans="1:18" x14ac:dyDescent="0.25">
      <c r="A41" t="s">
        <v>41</v>
      </c>
      <c r="B41">
        <v>44</v>
      </c>
      <c r="C41">
        <v>10</v>
      </c>
      <c r="D41">
        <v>2</v>
      </c>
      <c r="F41" t="s">
        <v>38</v>
      </c>
      <c r="G41">
        <v>2</v>
      </c>
      <c r="H41">
        <v>1</v>
      </c>
      <c r="I41">
        <v>9</v>
      </c>
      <c r="J41">
        <v>3</v>
      </c>
      <c r="K41">
        <v>9</v>
      </c>
      <c r="L41" s="2">
        <f>(C41+I41+O41)/(B41+I41+O41)</f>
        <v>0.40350877192982454</v>
      </c>
      <c r="M41" s="2">
        <f t="shared" si="10"/>
        <v>0.22727272727272727</v>
      </c>
      <c r="N41">
        <v>1</v>
      </c>
      <c r="O41">
        <v>4</v>
      </c>
    </row>
    <row r="42" spans="1:18" x14ac:dyDescent="0.25">
      <c r="A42" t="s">
        <v>42</v>
      </c>
      <c r="B42">
        <v>1</v>
      </c>
      <c r="C42" t="s">
        <v>38</v>
      </c>
      <c r="D42" t="s">
        <v>38</v>
      </c>
      <c r="F42" t="s">
        <v>38</v>
      </c>
      <c r="H42">
        <v>1</v>
      </c>
      <c r="I42">
        <v>0</v>
      </c>
      <c r="J42" t="s">
        <v>38</v>
      </c>
      <c r="K42" t="s">
        <v>38</v>
      </c>
      <c r="L42" s="2" t="e">
        <f t="shared" si="9"/>
        <v>#VALUE!</v>
      </c>
      <c r="M42" s="2" t="e">
        <f t="shared" si="10"/>
        <v>#VALUE!</v>
      </c>
      <c r="N42" t="s">
        <v>38</v>
      </c>
      <c r="O42">
        <v>0</v>
      </c>
    </row>
    <row r="43" spans="1:18" x14ac:dyDescent="0.25">
      <c r="A43" t="s">
        <v>43</v>
      </c>
      <c r="B43">
        <v>11</v>
      </c>
      <c r="C43">
        <v>2</v>
      </c>
      <c r="D43" t="s">
        <v>38</v>
      </c>
      <c r="G43">
        <v>2</v>
      </c>
      <c r="H43">
        <v>4</v>
      </c>
      <c r="I43">
        <v>1</v>
      </c>
      <c r="J43" t="s">
        <v>38</v>
      </c>
      <c r="K43" t="s">
        <v>38</v>
      </c>
      <c r="L43" s="2">
        <f t="shared" si="9"/>
        <v>0.25</v>
      </c>
      <c r="M43" s="2">
        <f t="shared" si="10"/>
        <v>0.18181818181818182</v>
      </c>
      <c r="N43" t="s">
        <v>38</v>
      </c>
      <c r="O43">
        <v>0</v>
      </c>
    </row>
    <row r="44" spans="1:18" x14ac:dyDescent="0.25">
      <c r="A44" t="s">
        <v>37</v>
      </c>
      <c r="B44">
        <v>47</v>
      </c>
      <c r="C44">
        <v>15</v>
      </c>
      <c r="D44">
        <v>4</v>
      </c>
      <c r="G44">
        <v>3</v>
      </c>
      <c r="H44">
        <v>3</v>
      </c>
      <c r="I44">
        <v>6</v>
      </c>
      <c r="J44">
        <v>1</v>
      </c>
      <c r="K44">
        <v>7</v>
      </c>
      <c r="L44" s="2">
        <f t="shared" si="9"/>
        <v>0.39622641509433965</v>
      </c>
      <c r="M44" s="2">
        <f t="shared" si="10"/>
        <v>0.31914893617021278</v>
      </c>
      <c r="N44" t="s">
        <v>38</v>
      </c>
      <c r="O44">
        <v>0</v>
      </c>
    </row>
    <row r="45" spans="1:18" x14ac:dyDescent="0.25">
      <c r="A45" t="s">
        <v>31</v>
      </c>
      <c r="B45" t="s">
        <v>38</v>
      </c>
      <c r="C45" t="s">
        <v>38</v>
      </c>
      <c r="D45" t="s">
        <v>38</v>
      </c>
      <c r="G45" t="s">
        <v>38</v>
      </c>
      <c r="H45" t="s">
        <v>38</v>
      </c>
      <c r="I45">
        <v>0</v>
      </c>
      <c r="J45" t="s">
        <v>38</v>
      </c>
      <c r="K45" t="s">
        <v>38</v>
      </c>
      <c r="L45" s="2" t="e">
        <f t="shared" si="9"/>
        <v>#VALUE!</v>
      </c>
      <c r="M45" s="2" t="e">
        <f t="shared" si="10"/>
        <v>#VALUE!</v>
      </c>
      <c r="O45">
        <v>0</v>
      </c>
    </row>
    <row r="46" spans="1:18" x14ac:dyDescent="0.25">
      <c r="A46" t="s">
        <v>27</v>
      </c>
      <c r="B46">
        <v>45</v>
      </c>
      <c r="C46">
        <v>12</v>
      </c>
      <c r="D46">
        <v>2</v>
      </c>
      <c r="E46">
        <v>2</v>
      </c>
      <c r="F46">
        <v>1</v>
      </c>
      <c r="G46">
        <v>5</v>
      </c>
      <c r="H46">
        <v>7</v>
      </c>
      <c r="I46">
        <v>5</v>
      </c>
      <c r="J46">
        <v>2</v>
      </c>
      <c r="K46">
        <v>8</v>
      </c>
      <c r="L46" s="2">
        <f t="shared" si="9"/>
        <v>0.3888888888888889</v>
      </c>
      <c r="M46" s="2">
        <f t="shared" si="10"/>
        <v>0.26666666666666666</v>
      </c>
      <c r="N46" t="s">
        <v>38</v>
      </c>
      <c r="O46">
        <v>4</v>
      </c>
    </row>
    <row r="47" spans="1:18" x14ac:dyDescent="0.25">
      <c r="A47" t="s">
        <v>44</v>
      </c>
      <c r="B47">
        <v>30</v>
      </c>
      <c r="C47">
        <v>10</v>
      </c>
      <c r="D47" t="s">
        <v>38</v>
      </c>
      <c r="E47">
        <v>1</v>
      </c>
      <c r="G47">
        <v>6</v>
      </c>
      <c r="H47">
        <v>3</v>
      </c>
      <c r="I47">
        <v>1</v>
      </c>
      <c r="J47">
        <v>1</v>
      </c>
      <c r="K47">
        <v>5</v>
      </c>
      <c r="L47" s="2">
        <f t="shared" si="9"/>
        <v>0.35483870967741937</v>
      </c>
      <c r="M47" s="2">
        <f t="shared" si="10"/>
        <v>0.33333333333333331</v>
      </c>
      <c r="N47">
        <v>1</v>
      </c>
      <c r="O47">
        <v>0</v>
      </c>
    </row>
    <row r="48" spans="1:18" x14ac:dyDescent="0.25">
      <c r="A48" t="s">
        <v>24</v>
      </c>
      <c r="B48">
        <v>55</v>
      </c>
      <c r="C48">
        <v>20</v>
      </c>
      <c r="D48">
        <v>1</v>
      </c>
      <c r="E48">
        <v>1</v>
      </c>
      <c r="F48">
        <v>1</v>
      </c>
      <c r="G48">
        <v>4</v>
      </c>
      <c r="H48">
        <v>3</v>
      </c>
      <c r="I48">
        <v>5</v>
      </c>
      <c r="J48">
        <v>2</v>
      </c>
      <c r="K48">
        <v>7</v>
      </c>
      <c r="L48" s="2">
        <f t="shared" si="9"/>
        <v>0.41666666666666669</v>
      </c>
      <c r="M48" s="2">
        <f t="shared" si="10"/>
        <v>0.36363636363636365</v>
      </c>
      <c r="O48">
        <v>0</v>
      </c>
    </row>
    <row r="49" spans="1:18" x14ac:dyDescent="0.25">
      <c r="A49" t="s">
        <v>25</v>
      </c>
      <c r="B49">
        <v>47</v>
      </c>
      <c r="C49">
        <v>19</v>
      </c>
      <c r="D49">
        <v>3</v>
      </c>
      <c r="G49">
        <v>9</v>
      </c>
      <c r="H49">
        <v>3</v>
      </c>
      <c r="I49">
        <v>4</v>
      </c>
      <c r="J49">
        <v>7</v>
      </c>
      <c r="K49">
        <v>14</v>
      </c>
      <c r="L49" s="2">
        <f t="shared" si="9"/>
        <v>0.46153846153846156</v>
      </c>
      <c r="M49" s="2">
        <f t="shared" si="10"/>
        <v>0.40425531914893614</v>
      </c>
      <c r="N49">
        <v>1</v>
      </c>
      <c r="O49">
        <v>1</v>
      </c>
    </row>
    <row r="50" spans="1:18" x14ac:dyDescent="0.25">
      <c r="A50" t="s">
        <v>46</v>
      </c>
      <c r="B50">
        <v>21</v>
      </c>
      <c r="C50">
        <v>3</v>
      </c>
      <c r="D50" t="s">
        <v>38</v>
      </c>
      <c r="G50">
        <v>2</v>
      </c>
      <c r="H50">
        <v>3</v>
      </c>
      <c r="I50">
        <v>2</v>
      </c>
      <c r="K50">
        <v>6</v>
      </c>
      <c r="L50" s="2">
        <f t="shared" si="9"/>
        <v>0.25</v>
      </c>
      <c r="M50" s="2">
        <f t="shared" si="10"/>
        <v>0.14285714285714285</v>
      </c>
      <c r="N50">
        <v>1</v>
      </c>
      <c r="O50">
        <v>1</v>
      </c>
    </row>
    <row r="51" spans="1:18" x14ac:dyDescent="0.25">
      <c r="A51" t="s">
        <v>45</v>
      </c>
      <c r="B51">
        <v>1</v>
      </c>
      <c r="C51">
        <v>0</v>
      </c>
      <c r="D51" t="s">
        <v>38</v>
      </c>
      <c r="H51">
        <v>1</v>
      </c>
      <c r="I51">
        <v>0</v>
      </c>
      <c r="L51" s="2">
        <f t="shared" si="9"/>
        <v>0</v>
      </c>
      <c r="M51" s="2">
        <f t="shared" si="10"/>
        <v>0</v>
      </c>
      <c r="O51">
        <v>0</v>
      </c>
    </row>
    <row r="52" spans="1:18" x14ac:dyDescent="0.25">
      <c r="A52" t="s">
        <v>26</v>
      </c>
      <c r="B52">
        <v>1</v>
      </c>
      <c r="C52">
        <v>0</v>
      </c>
      <c r="D52" t="s">
        <v>38</v>
      </c>
      <c r="H52">
        <v>1</v>
      </c>
      <c r="I52">
        <v>0</v>
      </c>
      <c r="L52" s="2">
        <f t="shared" si="9"/>
        <v>0</v>
      </c>
      <c r="M52" s="2">
        <f t="shared" si="10"/>
        <v>0</v>
      </c>
      <c r="O52">
        <v>0</v>
      </c>
    </row>
    <row r="53" spans="1:18" x14ac:dyDescent="0.25">
      <c r="A53" t="s">
        <v>28</v>
      </c>
      <c r="B53">
        <v>4</v>
      </c>
      <c r="C53">
        <v>0</v>
      </c>
      <c r="D53" t="s">
        <v>38</v>
      </c>
      <c r="G53" t="s">
        <v>38</v>
      </c>
      <c r="H53">
        <v>1</v>
      </c>
      <c r="I53">
        <v>0</v>
      </c>
      <c r="J53" t="s">
        <v>38</v>
      </c>
      <c r="K53" t="s">
        <v>38</v>
      </c>
      <c r="L53" s="2">
        <f t="shared" si="9"/>
        <v>0</v>
      </c>
      <c r="M53" s="2">
        <f t="shared" si="10"/>
        <v>0</v>
      </c>
      <c r="N53" t="s">
        <v>38</v>
      </c>
      <c r="O53">
        <v>0</v>
      </c>
    </row>
    <row r="54" spans="1:18" x14ac:dyDescent="0.25">
      <c r="A54" t="s">
        <v>47</v>
      </c>
      <c r="B54">
        <v>4</v>
      </c>
      <c r="C54">
        <v>1</v>
      </c>
      <c r="D54" t="s">
        <v>38</v>
      </c>
      <c r="H54">
        <v>1</v>
      </c>
      <c r="I54">
        <v>1</v>
      </c>
      <c r="L54" s="2">
        <f t="shared" si="9"/>
        <v>0.4</v>
      </c>
      <c r="M54" s="2">
        <f t="shared" si="10"/>
        <v>0.25</v>
      </c>
      <c r="O54">
        <v>0</v>
      </c>
    </row>
    <row r="55" spans="1:18" x14ac:dyDescent="0.25">
      <c r="A55" t="s">
        <v>49</v>
      </c>
      <c r="B55" s="10">
        <v>18</v>
      </c>
      <c r="C55" s="10">
        <v>4</v>
      </c>
      <c r="D55" s="10">
        <v>2</v>
      </c>
      <c r="E55" s="10"/>
      <c r="F55" s="10" t="s">
        <v>38</v>
      </c>
      <c r="G55" s="10">
        <v>4</v>
      </c>
      <c r="H55" s="10">
        <v>2</v>
      </c>
      <c r="I55" s="10">
        <v>0</v>
      </c>
      <c r="J55" s="10" t="s">
        <v>38</v>
      </c>
      <c r="K55" s="10">
        <v>1</v>
      </c>
      <c r="L55" s="14">
        <f t="shared" si="9"/>
        <v>0.26315789473684209</v>
      </c>
      <c r="M55" s="14">
        <f>C55/B55</f>
        <v>0.22222222222222221</v>
      </c>
      <c r="N55" s="10">
        <v>1</v>
      </c>
      <c r="O55" s="10">
        <v>1</v>
      </c>
      <c r="P55" s="1" t="s">
        <v>38</v>
      </c>
    </row>
    <row r="56" spans="1:18" x14ac:dyDescent="0.25">
      <c r="A56" t="s">
        <v>32</v>
      </c>
      <c r="L56" s="2"/>
      <c r="M56" s="2"/>
    </row>
    <row r="57" spans="1:18" x14ac:dyDescent="0.25">
      <c r="A57" s="1" t="s">
        <v>15</v>
      </c>
      <c r="B57" s="11" t="s">
        <v>16</v>
      </c>
      <c r="C57" s="11" t="s">
        <v>17</v>
      </c>
      <c r="D57" s="11" t="s">
        <v>18</v>
      </c>
      <c r="E57" s="11" t="s">
        <v>1</v>
      </c>
      <c r="F57" s="11" t="s">
        <v>7</v>
      </c>
      <c r="G57" s="11" t="s">
        <v>8</v>
      </c>
      <c r="H57" s="11" t="s">
        <v>2</v>
      </c>
      <c r="I57" s="11" t="s">
        <v>10</v>
      </c>
      <c r="J57" s="11" t="s">
        <v>19</v>
      </c>
      <c r="K57" s="11" t="s">
        <v>14</v>
      </c>
      <c r="L57" s="11" t="s">
        <v>29</v>
      </c>
      <c r="M57" s="11" t="s">
        <v>20</v>
      </c>
      <c r="N57" s="11" t="s">
        <v>21</v>
      </c>
      <c r="O57" s="11" t="s">
        <v>35</v>
      </c>
      <c r="P57" s="11" t="s">
        <v>22</v>
      </c>
      <c r="Q57" s="11" t="s">
        <v>23</v>
      </c>
      <c r="R57" s="11" t="s">
        <v>30</v>
      </c>
    </row>
    <row r="58" spans="1:18" x14ac:dyDescent="0.25">
      <c r="A58" t="s">
        <v>31</v>
      </c>
      <c r="B58">
        <v>1</v>
      </c>
      <c r="C58">
        <v>2</v>
      </c>
      <c r="D58">
        <v>16</v>
      </c>
      <c r="E58">
        <v>66</v>
      </c>
      <c r="F58">
        <v>15</v>
      </c>
      <c r="G58">
        <v>11</v>
      </c>
      <c r="H58">
        <v>16</v>
      </c>
      <c r="I58">
        <v>19</v>
      </c>
      <c r="J58">
        <v>16</v>
      </c>
      <c r="K58">
        <v>2</v>
      </c>
      <c r="L58" s="4" t="s">
        <v>38</v>
      </c>
      <c r="M58" s="3">
        <f>(7*J58)/D58</f>
        <v>7</v>
      </c>
      <c r="N58" s="3">
        <f t="shared" ref="N58:N67" si="11">(G58+H58+K58)/D58</f>
        <v>1.8125</v>
      </c>
      <c r="O58" s="3">
        <f>(F58*7)/D58</f>
        <v>6.5625</v>
      </c>
      <c r="P58" s="3">
        <f t="shared" ref="P58:P67" si="12">F58/G58</f>
        <v>1.3636363636363635</v>
      </c>
      <c r="Q58">
        <v>1</v>
      </c>
      <c r="R58" s="2">
        <f>H58/E58</f>
        <v>0.24242424242424243</v>
      </c>
    </row>
    <row r="59" spans="1:18" x14ac:dyDescent="0.25">
      <c r="A59" t="s">
        <v>43</v>
      </c>
      <c r="B59" t="s">
        <v>38</v>
      </c>
      <c r="C59">
        <v>3</v>
      </c>
      <c r="D59">
        <v>16.329999999999998</v>
      </c>
      <c r="E59">
        <v>72</v>
      </c>
      <c r="F59">
        <v>7</v>
      </c>
      <c r="G59">
        <v>17</v>
      </c>
      <c r="H59">
        <v>25</v>
      </c>
      <c r="I59">
        <v>20</v>
      </c>
      <c r="J59">
        <v>12</v>
      </c>
      <c r="K59">
        <v>1</v>
      </c>
      <c r="L59" s="5" t="s">
        <v>38</v>
      </c>
      <c r="M59" s="3">
        <f t="shared" ref="M59:M67" si="13">(7*J59)/D59</f>
        <v>5.1439069197795471</v>
      </c>
      <c r="N59" s="3">
        <f t="shared" si="11"/>
        <v>2.6331904470300063</v>
      </c>
      <c r="O59" s="3">
        <f t="shared" ref="O59:O67" si="14">(F59*7)/D59</f>
        <v>3.0006123698714027</v>
      </c>
      <c r="P59" s="3">
        <f t="shared" si="12"/>
        <v>0.41176470588235292</v>
      </c>
      <c r="R59" s="2">
        <f t="shared" ref="R59:R67" si="15">H59/E59</f>
        <v>0.34722222222222221</v>
      </c>
    </row>
    <row r="60" spans="1:18" x14ac:dyDescent="0.25">
      <c r="A60" t="s">
        <v>37</v>
      </c>
      <c r="B60" t="s">
        <v>38</v>
      </c>
      <c r="C60" t="s">
        <v>38</v>
      </c>
      <c r="D60">
        <v>9</v>
      </c>
      <c r="E60">
        <v>36</v>
      </c>
      <c r="F60">
        <v>11</v>
      </c>
      <c r="G60">
        <v>11</v>
      </c>
      <c r="H60">
        <v>8</v>
      </c>
      <c r="I60">
        <v>12</v>
      </c>
      <c r="J60">
        <v>9</v>
      </c>
      <c r="K60">
        <v>3</v>
      </c>
      <c r="L60" s="5" t="s">
        <v>38</v>
      </c>
      <c r="M60" s="3">
        <f t="shared" si="13"/>
        <v>7</v>
      </c>
      <c r="N60" s="3">
        <f t="shared" si="11"/>
        <v>2.4444444444444446</v>
      </c>
      <c r="O60" s="3">
        <f t="shared" si="14"/>
        <v>8.5555555555555554</v>
      </c>
      <c r="P60" s="3">
        <f t="shared" si="12"/>
        <v>1</v>
      </c>
      <c r="R60" s="2">
        <f t="shared" si="15"/>
        <v>0.22222222222222221</v>
      </c>
    </row>
    <row r="61" spans="1:18" x14ac:dyDescent="0.25">
      <c r="A61" t="s">
        <v>39</v>
      </c>
      <c r="B61">
        <v>2</v>
      </c>
      <c r="C61">
        <v>3</v>
      </c>
      <c r="D61">
        <v>19</v>
      </c>
      <c r="E61">
        <v>79</v>
      </c>
      <c r="F61">
        <v>7</v>
      </c>
      <c r="G61">
        <v>9</v>
      </c>
      <c r="H61">
        <v>25</v>
      </c>
      <c r="I61">
        <v>21</v>
      </c>
      <c r="J61">
        <v>15</v>
      </c>
      <c r="K61">
        <v>0</v>
      </c>
      <c r="L61" s="4" t="s">
        <v>38</v>
      </c>
      <c r="M61" s="3">
        <f t="shared" si="13"/>
        <v>5.5263157894736841</v>
      </c>
      <c r="N61" s="3">
        <f t="shared" si="11"/>
        <v>1.7894736842105263</v>
      </c>
      <c r="O61" s="3">
        <f t="shared" si="14"/>
        <v>2.5789473684210527</v>
      </c>
      <c r="P61" s="3">
        <f t="shared" si="12"/>
        <v>0.77777777777777779</v>
      </c>
      <c r="Q61" t="s">
        <v>38</v>
      </c>
      <c r="R61" s="2">
        <f t="shared" si="15"/>
        <v>0.31645569620253167</v>
      </c>
    </row>
    <row r="62" spans="1:18" x14ac:dyDescent="0.25">
      <c r="A62" t="s">
        <v>49</v>
      </c>
      <c r="C62" t="s">
        <v>38</v>
      </c>
      <c r="D62">
        <v>5</v>
      </c>
      <c r="E62">
        <v>20</v>
      </c>
      <c r="F62">
        <v>0</v>
      </c>
      <c r="G62">
        <v>5</v>
      </c>
      <c r="H62">
        <v>6</v>
      </c>
      <c r="I62">
        <v>4</v>
      </c>
      <c r="J62">
        <v>3</v>
      </c>
      <c r="K62">
        <v>0</v>
      </c>
      <c r="L62" s="4" t="s">
        <v>38</v>
      </c>
      <c r="M62" s="3">
        <f t="shared" si="13"/>
        <v>4.2</v>
      </c>
      <c r="N62" s="3">
        <f t="shared" si="11"/>
        <v>2.2000000000000002</v>
      </c>
      <c r="O62" s="3">
        <f t="shared" si="14"/>
        <v>0</v>
      </c>
      <c r="P62" s="3">
        <f t="shared" si="12"/>
        <v>0</v>
      </c>
      <c r="R62" s="2">
        <f t="shared" si="15"/>
        <v>0.3</v>
      </c>
    </row>
    <row r="63" spans="1:18" x14ac:dyDescent="0.25">
      <c r="A63" t="s">
        <v>41</v>
      </c>
      <c r="B63">
        <v>3</v>
      </c>
      <c r="C63">
        <v>1</v>
      </c>
      <c r="D63">
        <v>22.33</v>
      </c>
      <c r="E63">
        <v>90</v>
      </c>
      <c r="F63">
        <v>21</v>
      </c>
      <c r="G63">
        <v>13</v>
      </c>
      <c r="H63">
        <v>20</v>
      </c>
      <c r="I63">
        <v>16</v>
      </c>
      <c r="J63">
        <v>6</v>
      </c>
      <c r="K63">
        <v>1</v>
      </c>
      <c r="L63" s="4" t="s">
        <v>38</v>
      </c>
      <c r="M63" s="3">
        <f t="shared" si="13"/>
        <v>1.8808777429467085</v>
      </c>
      <c r="N63" s="3">
        <f t="shared" si="11"/>
        <v>1.5226153157187641</v>
      </c>
      <c r="O63" s="3">
        <f t="shared" si="14"/>
        <v>6.5830721003134798</v>
      </c>
      <c r="P63" s="3">
        <f t="shared" si="12"/>
        <v>1.6153846153846154</v>
      </c>
      <c r="R63" s="2">
        <f t="shared" si="15"/>
        <v>0.22222222222222221</v>
      </c>
    </row>
    <row r="64" spans="1:18" x14ac:dyDescent="0.25">
      <c r="A64" t="s">
        <v>42</v>
      </c>
      <c r="C64" t="s">
        <v>38</v>
      </c>
      <c r="D64">
        <v>4</v>
      </c>
      <c r="E64">
        <v>20</v>
      </c>
      <c r="F64">
        <v>3</v>
      </c>
      <c r="G64">
        <v>8</v>
      </c>
      <c r="H64">
        <v>8</v>
      </c>
      <c r="I64">
        <v>13</v>
      </c>
      <c r="J64">
        <v>10</v>
      </c>
      <c r="K64">
        <v>1</v>
      </c>
      <c r="L64" s="4" t="s">
        <v>38</v>
      </c>
      <c r="M64" s="3">
        <f t="shared" si="13"/>
        <v>17.5</v>
      </c>
      <c r="N64" s="3">
        <f t="shared" si="11"/>
        <v>4.25</v>
      </c>
      <c r="O64" s="3">
        <f t="shared" si="14"/>
        <v>5.25</v>
      </c>
      <c r="P64" s="3">
        <f t="shared" si="12"/>
        <v>0.375</v>
      </c>
      <c r="R64" s="2">
        <f t="shared" si="15"/>
        <v>0.4</v>
      </c>
    </row>
    <row r="65" spans="1:18" x14ac:dyDescent="0.25">
      <c r="A65" t="s">
        <v>47</v>
      </c>
      <c r="C65">
        <v>1</v>
      </c>
      <c r="D65">
        <v>6</v>
      </c>
      <c r="E65">
        <v>16</v>
      </c>
      <c r="F65">
        <v>3</v>
      </c>
      <c r="G65">
        <v>4</v>
      </c>
      <c r="H65">
        <v>1</v>
      </c>
      <c r="I65">
        <v>3</v>
      </c>
      <c r="J65">
        <v>1</v>
      </c>
      <c r="K65">
        <v>2</v>
      </c>
      <c r="L65" s="4" t="s">
        <v>38</v>
      </c>
      <c r="M65" s="3">
        <f t="shared" si="13"/>
        <v>1.1666666666666667</v>
      </c>
      <c r="N65" s="3">
        <f t="shared" si="11"/>
        <v>1.1666666666666667</v>
      </c>
      <c r="O65" s="3">
        <f t="shared" si="14"/>
        <v>3.5</v>
      </c>
      <c r="P65" s="3">
        <f t="shared" si="12"/>
        <v>0.75</v>
      </c>
      <c r="R65" s="2">
        <f t="shared" si="15"/>
        <v>6.25E-2</v>
      </c>
    </row>
    <row r="66" spans="1:18" x14ac:dyDescent="0.25">
      <c r="A66" t="s">
        <v>24</v>
      </c>
      <c r="D66" t="s">
        <v>38</v>
      </c>
      <c r="E66" t="s">
        <v>38</v>
      </c>
      <c r="F66" t="s">
        <v>38</v>
      </c>
      <c r="G66" t="s">
        <v>38</v>
      </c>
      <c r="H66" t="s">
        <v>50</v>
      </c>
      <c r="I66" t="s">
        <v>38</v>
      </c>
      <c r="J66" t="s">
        <v>38</v>
      </c>
      <c r="K66">
        <v>0</v>
      </c>
      <c r="L66" s="4" t="s">
        <v>38</v>
      </c>
      <c r="M66" s="3" t="e">
        <f t="shared" si="13"/>
        <v>#VALUE!</v>
      </c>
      <c r="N66" s="3" t="e">
        <f t="shared" si="11"/>
        <v>#VALUE!</v>
      </c>
      <c r="O66" s="3" t="e">
        <f t="shared" si="14"/>
        <v>#VALUE!</v>
      </c>
      <c r="P66" s="3" t="e">
        <f t="shared" si="12"/>
        <v>#VALUE!</v>
      </c>
      <c r="R66" s="2" t="e">
        <f t="shared" si="15"/>
        <v>#VALUE!</v>
      </c>
    </row>
    <row r="67" spans="1:18" x14ac:dyDescent="0.25">
      <c r="A67" t="s">
        <v>48</v>
      </c>
      <c r="D67">
        <v>5.33</v>
      </c>
      <c r="E67">
        <v>20</v>
      </c>
      <c r="F67">
        <v>7</v>
      </c>
      <c r="G67">
        <v>10</v>
      </c>
      <c r="H67">
        <v>3</v>
      </c>
      <c r="I67">
        <v>4</v>
      </c>
      <c r="J67">
        <v>2</v>
      </c>
      <c r="K67">
        <v>3</v>
      </c>
      <c r="L67" s="4"/>
      <c r="M67" s="3">
        <f t="shared" si="13"/>
        <v>2.6266416510318948</v>
      </c>
      <c r="N67" s="3">
        <f t="shared" si="11"/>
        <v>3.0018761726078798</v>
      </c>
      <c r="O67" s="3">
        <f t="shared" si="14"/>
        <v>9.1932457786116313</v>
      </c>
      <c r="P67" s="3">
        <f t="shared" si="12"/>
        <v>0.7</v>
      </c>
      <c r="R67" s="2">
        <f t="shared" si="15"/>
        <v>0.15</v>
      </c>
    </row>
    <row r="68" spans="1:18" x14ac:dyDescent="0.25">
      <c r="A68" s="1" t="s">
        <v>32</v>
      </c>
      <c r="B68" s="1">
        <f>SUM(B58:B66)</f>
        <v>6</v>
      </c>
      <c r="C68" s="1">
        <f>SUM(C58:C66)</f>
        <v>10</v>
      </c>
      <c r="D68" s="1">
        <f t="shared" ref="D68:K68" si="16">SUM(D58:D67)</f>
        <v>102.99</v>
      </c>
      <c r="E68" s="1">
        <f t="shared" si="16"/>
        <v>419</v>
      </c>
      <c r="F68" s="1">
        <f t="shared" si="16"/>
        <v>74</v>
      </c>
      <c r="G68" s="1">
        <f t="shared" si="16"/>
        <v>88</v>
      </c>
      <c r="H68" s="1">
        <f t="shared" si="16"/>
        <v>112</v>
      </c>
      <c r="I68" s="1">
        <f t="shared" si="16"/>
        <v>112</v>
      </c>
      <c r="J68" s="1">
        <f t="shared" si="16"/>
        <v>74</v>
      </c>
      <c r="K68" s="1">
        <f t="shared" si="16"/>
        <v>13</v>
      </c>
      <c r="L68" s="7">
        <f t="shared" ref="L68" si="17">SUM(L58:L66)</f>
        <v>0</v>
      </c>
      <c r="M68" s="8">
        <f t="shared" ref="M68" si="18">(7*J68)/D68</f>
        <v>5.0296145256821054</v>
      </c>
      <c r="N68" s="8">
        <f t="shared" ref="N68" si="19">(G68+H68+K68)/D68</f>
        <v>2.0681619574715993</v>
      </c>
      <c r="O68" s="8">
        <f t="shared" ref="O68" si="20">(F68*7)/D68</f>
        <v>5.0296145256821054</v>
      </c>
      <c r="P68" s="8">
        <f t="shared" ref="P68" si="21">F68/G68</f>
        <v>0.84090909090909094</v>
      </c>
      <c r="Q68" s="1">
        <f>SUM(Q58:Q67)</f>
        <v>1</v>
      </c>
      <c r="R68" s="9">
        <f t="shared" ref="R68" si="22">H68/E68</f>
        <v>0.26730310262529833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Rochester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RPS User</dc:creator>
  <cp:lastModifiedBy>LINGEN, CHRISTOPHER</cp:lastModifiedBy>
  <cp:lastPrinted>2018-05-31T14:22:34Z</cp:lastPrinted>
  <dcterms:created xsi:type="dcterms:W3CDTF">2017-04-10T13:39:26Z</dcterms:created>
  <dcterms:modified xsi:type="dcterms:W3CDTF">2019-12-17T21:14:40Z</dcterms:modified>
</cp:coreProperties>
</file>