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9FDCB45-68CC-40E1-B61E-543D6AA6BC4F}" xr6:coauthVersionLast="43" xr6:coauthVersionMax="43" xr10:uidLastSave="{00000000-0000-0000-0000-000000000000}"/>
  <bookViews>
    <workbookView xWindow="21168" yWindow="-100" windowWidth="21467" windowHeight="12163" xr2:uid="{00000000-000D-0000-FFFF-FFFF00000000}"/>
  </bookViews>
  <sheets>
    <sheet name="Pool" sheetId="1" r:id="rId1"/>
    <sheet name="All TB'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2" l="1"/>
  <c r="I17" i="2"/>
  <c r="J17" i="2"/>
  <c r="I16" i="2"/>
  <c r="J16" i="2"/>
  <c r="I13" i="2"/>
  <c r="J13" i="2"/>
  <c r="I12" i="2"/>
  <c r="J12" i="2"/>
  <c r="K12" i="2"/>
  <c r="I11" i="2"/>
  <c r="J11" i="2"/>
  <c r="I9" i="2"/>
  <c r="J9" i="2"/>
  <c r="K9" i="2"/>
  <c r="I4" i="2"/>
  <c r="J4" i="2"/>
  <c r="I7" i="2"/>
  <c r="J7" i="2"/>
  <c r="I5" i="2"/>
  <c r="J5" i="2"/>
  <c r="K5" i="2"/>
  <c r="I2" i="2"/>
  <c r="J2" i="2"/>
  <c r="I10" i="2"/>
  <c r="J10" i="2"/>
  <c r="I8" i="2"/>
  <c r="J8" i="2"/>
  <c r="I6" i="2"/>
  <c r="J6" i="2"/>
  <c r="K6" i="2"/>
  <c r="I14" i="2"/>
  <c r="J14" i="2"/>
  <c r="I15" i="2"/>
  <c r="J15" i="2"/>
  <c r="J3" i="2"/>
  <c r="I3" i="2"/>
</calcChain>
</file>

<file path=xl/sharedStrings.xml><?xml version="1.0" encoding="utf-8"?>
<sst xmlns="http://schemas.openxmlformats.org/spreadsheetml/2006/main" count="133" uniqueCount="101">
  <si>
    <t>Pool A</t>
  </si>
  <si>
    <t>Pool B</t>
  </si>
  <si>
    <t>* For a three-way tie, first break the three-way tie by these rules and then start all over with the two remaining teams.</t>
  </si>
  <si>
    <t>Pool C</t>
  </si>
  <si>
    <t>Record in Pool Play</t>
  </si>
  <si>
    <t>Head to Head</t>
  </si>
  <si>
    <t>Least number of runs allowed in Total Pool Play</t>
  </si>
  <si>
    <t>Runs differential in Total Pool Play (Maximum plus or minus 10 runs per game)</t>
  </si>
  <si>
    <t>Coin flip</t>
  </si>
  <si>
    <t>Pool Play Seeding and Tie-Breaker Methods</t>
  </si>
  <si>
    <t>Pool D</t>
  </si>
  <si>
    <t>1st Tiebreaker</t>
  </si>
  <si>
    <t>2nd Tiebreaker</t>
  </si>
  <si>
    <t>3rd Tiebreaker</t>
  </si>
  <si>
    <t>4th Tiebreaker</t>
  </si>
  <si>
    <t>Final Tiebreaker</t>
  </si>
  <si>
    <t>Team #1  in all four pools will advance to play on Sunday. Two Wildcards will also advance.</t>
  </si>
  <si>
    <t>Minnehaha</t>
  </si>
  <si>
    <t>Andover</t>
  </si>
  <si>
    <t>SodRed</t>
  </si>
  <si>
    <t>Zimmerman</t>
  </si>
  <si>
    <t>SodBlue</t>
  </si>
  <si>
    <t>Anoka</t>
  </si>
  <si>
    <t>Centennial</t>
  </si>
  <si>
    <t>OMGAA</t>
  </si>
  <si>
    <t>Prior Lake</t>
  </si>
  <si>
    <t>Wayzata</t>
  </si>
  <si>
    <t>STMA</t>
  </si>
  <si>
    <t>East Ridge</t>
  </si>
  <si>
    <t>WYAL</t>
  </si>
  <si>
    <t>Minnetonka</t>
  </si>
  <si>
    <t>Cottage Grove</t>
  </si>
  <si>
    <t>Chisago</t>
  </si>
  <si>
    <t>Game 1 RF</t>
  </si>
  <si>
    <t>Game 1 RA</t>
  </si>
  <si>
    <t>Game 2 RF</t>
  </si>
  <si>
    <t>Game 2 RA</t>
  </si>
  <si>
    <t>Game 3 RF</t>
  </si>
  <si>
    <t>Game 3 RA</t>
  </si>
  <si>
    <t>RA</t>
  </si>
  <si>
    <t>RF</t>
  </si>
  <si>
    <t>RD</t>
  </si>
  <si>
    <t>Record</t>
  </si>
  <si>
    <t>3-0</t>
  </si>
  <si>
    <t>0-3</t>
  </si>
  <si>
    <t>1-2</t>
  </si>
  <si>
    <t>2-1</t>
  </si>
  <si>
    <t>0-2-1</t>
  </si>
  <si>
    <t xml:space="preserve">   .</t>
  </si>
  <si>
    <t>Oseed</t>
  </si>
  <si>
    <t>Pool</t>
  </si>
  <si>
    <t>A</t>
  </si>
  <si>
    <t>B</t>
  </si>
  <si>
    <t>C</t>
  </si>
  <si>
    <t>D</t>
  </si>
  <si>
    <t>Opool</t>
  </si>
  <si>
    <t>RDTBSeed</t>
  </si>
  <si>
    <t>RDTBPool</t>
  </si>
  <si>
    <t>,</t>
  </si>
  <si>
    <t>Coon Rapids</t>
  </si>
  <si>
    <t>Forest Lake</t>
  </si>
  <si>
    <t>Powderhorn</t>
  </si>
  <si>
    <t>Bottineau</t>
  </si>
  <si>
    <t>St. Anthony</t>
  </si>
  <si>
    <t>Edina</t>
  </si>
  <si>
    <t>Edina Gold</t>
  </si>
  <si>
    <t>Rogers</t>
  </si>
  <si>
    <t>Inver Grove Heights</t>
  </si>
  <si>
    <t>Lakeville</t>
  </si>
  <si>
    <t>Coon Rapids vs. Forest Lake</t>
  </si>
  <si>
    <t>Centennial vs. St. Anthony</t>
  </si>
  <si>
    <t>Edina vs. East Ridge</t>
  </si>
  <si>
    <t>Forest Lake vs. Wayzata</t>
  </si>
  <si>
    <t>Powderhorn vs. East Ridge</t>
  </si>
  <si>
    <t>Bottineau vs. IGH</t>
  </si>
  <si>
    <t>St. Anthony vs. Lakeville</t>
  </si>
  <si>
    <t>Coon Rapids vs. Wayzata</t>
  </si>
  <si>
    <t>Centennial vs. Lakeville</t>
  </si>
  <si>
    <t>Powderhorn vs. Edina</t>
  </si>
  <si>
    <t>Bottineau vs. Edina Gold</t>
  </si>
  <si>
    <t>City 1</t>
  </si>
  <si>
    <t>City 2</t>
  </si>
  <si>
    <t>City 3</t>
  </si>
  <si>
    <t>City 4</t>
  </si>
  <si>
    <t>Soderville</t>
  </si>
  <si>
    <t>Soderville vs. Bottineau</t>
  </si>
  <si>
    <t>Soderville vs. Edina Gold</t>
  </si>
  <si>
    <t>Zimmerman vs. Powderhorn</t>
  </si>
  <si>
    <t>Zimmerman vs. Edina</t>
  </si>
  <si>
    <t>Zimmerman vs. East Ridge</t>
  </si>
  <si>
    <t>Cottage Grove vs. Wayzata</t>
  </si>
  <si>
    <t>Coon Rapids vs. Cottage Grove</t>
  </si>
  <si>
    <t>Forest Lake vs. Cottage Grove</t>
  </si>
  <si>
    <t>Centennial vs. Rogers</t>
  </si>
  <si>
    <t>Rogers vs. Lakeville</t>
  </si>
  <si>
    <t>Soderville vs. IGH</t>
  </si>
  <si>
    <t>Rogers vs. St. Anthony</t>
  </si>
  <si>
    <t>Friday May 10th</t>
  </si>
  <si>
    <t>Saturday May 11th</t>
  </si>
  <si>
    <t>Edina Gold vs. IGH</t>
  </si>
  <si>
    <t>Pool play has a 7 Inning Limit. No new inning shall begin after 1 hr 50 minutes.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</si>
</sst>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center"/>
    </xf>
    <xf numFmtId="18" fontId="0" fillId="0" borderId="0" xfId="0" applyNumberFormat="1"/>
    <xf numFmtId="18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5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49" fontId="3" fillId="0" borderId="0" xfId="0" applyNumberFormat="1" applyFont="1" applyBorder="1"/>
    <xf numFmtId="49" fontId="5" fillId="0" borderId="0" xfId="0" applyNumberFormat="1" applyFont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8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12</xdr:row>
      <xdr:rowOff>85725</xdr:rowOff>
    </xdr:from>
    <xdr:to>
      <xdr:col>10</xdr:col>
      <xdr:colOff>1228725</xdr:colOff>
      <xdr:row>22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409825"/>
          <a:ext cx="2200275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AED5F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>
      <selection activeCell="B25" sqref="B25"/>
    </sheetView>
  </sheetViews>
  <sheetFormatPr defaultRowHeight="14.4" x14ac:dyDescent="0.3"/>
  <cols>
    <col min="1" max="1" width="15.69921875" customWidth="1"/>
    <col min="2" max="2" width="18.69921875" customWidth="1"/>
    <col min="3" max="3" width="10.296875" customWidth="1"/>
    <col min="4" max="4" width="15.69921875" customWidth="1"/>
    <col min="5" max="5" width="18.69921875" bestFit="1" customWidth="1"/>
    <col min="6" max="6" width="10.296875" customWidth="1"/>
    <col min="7" max="7" width="15.69921875" customWidth="1"/>
    <col min="8" max="8" width="18.69921875" bestFit="1" customWidth="1"/>
    <col min="9" max="9" width="10.296875" customWidth="1"/>
    <col min="10" max="10" width="15.69921875" customWidth="1"/>
    <col min="11" max="11" width="18.69921875" customWidth="1"/>
    <col min="12" max="12" width="20.09765625" bestFit="1" customWidth="1"/>
  </cols>
  <sheetData>
    <row r="1" spans="1:11" ht="14.95" x14ac:dyDescent="0.25">
      <c r="A1" s="23" t="s">
        <v>0</v>
      </c>
      <c r="B1" s="24"/>
      <c r="C1" s="14"/>
      <c r="D1" s="23" t="s">
        <v>1</v>
      </c>
      <c r="E1" s="24"/>
      <c r="F1" s="14"/>
      <c r="G1" s="23" t="s">
        <v>3</v>
      </c>
      <c r="H1" s="24"/>
      <c r="J1" s="23" t="s">
        <v>10</v>
      </c>
      <c r="K1" s="24"/>
    </row>
    <row r="2" spans="1:11" ht="14.95" x14ac:dyDescent="0.25">
      <c r="A2" s="6">
        <v>1</v>
      </c>
      <c r="B2" s="1" t="s">
        <v>59</v>
      </c>
      <c r="C2" s="15"/>
      <c r="D2" s="6">
        <v>1</v>
      </c>
      <c r="E2" s="1" t="s">
        <v>20</v>
      </c>
      <c r="F2" s="17"/>
      <c r="G2" s="6">
        <v>1</v>
      </c>
      <c r="H2" s="1" t="s">
        <v>62</v>
      </c>
      <c r="J2" s="6">
        <v>1</v>
      </c>
      <c r="K2" s="1" t="s">
        <v>66</v>
      </c>
    </row>
    <row r="3" spans="1:11" ht="14.95" x14ac:dyDescent="0.25">
      <c r="A3" s="6">
        <v>2</v>
      </c>
      <c r="B3" s="1" t="s">
        <v>60</v>
      </c>
      <c r="C3" s="15"/>
      <c r="D3" s="6">
        <v>2</v>
      </c>
      <c r="E3" s="1" t="s">
        <v>61</v>
      </c>
      <c r="F3" s="15"/>
      <c r="G3" s="6">
        <v>2</v>
      </c>
      <c r="H3" s="1" t="s">
        <v>84</v>
      </c>
      <c r="J3" s="6">
        <v>2</v>
      </c>
      <c r="K3" s="1" t="s">
        <v>23</v>
      </c>
    </row>
    <row r="4" spans="1:11" ht="14.95" x14ac:dyDescent="0.25">
      <c r="A4" s="6">
        <v>3</v>
      </c>
      <c r="B4" s="1" t="s">
        <v>31</v>
      </c>
      <c r="C4" s="16"/>
      <c r="D4" s="6">
        <v>3</v>
      </c>
      <c r="E4" s="1" t="s">
        <v>64</v>
      </c>
      <c r="F4" s="16"/>
      <c r="G4" s="6">
        <v>3</v>
      </c>
      <c r="H4" s="1" t="s">
        <v>65</v>
      </c>
      <c r="J4" s="6">
        <v>3</v>
      </c>
      <c r="K4" s="1" t="s">
        <v>63</v>
      </c>
    </row>
    <row r="5" spans="1:11" ht="14.95" x14ac:dyDescent="0.25">
      <c r="A5" s="7">
        <v>4</v>
      </c>
      <c r="B5" s="2" t="s">
        <v>26</v>
      </c>
      <c r="D5" s="7">
        <v>4</v>
      </c>
      <c r="E5" s="2" t="s">
        <v>28</v>
      </c>
      <c r="G5" s="7">
        <v>4</v>
      </c>
      <c r="H5" s="2" t="s">
        <v>67</v>
      </c>
      <c r="J5" s="7">
        <v>4</v>
      </c>
      <c r="K5" s="2" t="s">
        <v>68</v>
      </c>
    </row>
    <row r="6" spans="1:11" ht="15.8" thickBot="1" x14ac:dyDescent="0.3"/>
    <row r="7" spans="1:11" ht="15.8" thickBot="1" x14ac:dyDescent="0.3">
      <c r="A7" s="25" t="s">
        <v>97</v>
      </c>
      <c r="B7" s="26"/>
    </row>
    <row r="8" spans="1:11" ht="14.95" x14ac:dyDescent="0.25">
      <c r="B8" s="20" t="s">
        <v>80</v>
      </c>
      <c r="C8" s="18"/>
      <c r="D8" s="18" t="s">
        <v>81</v>
      </c>
      <c r="E8" s="18"/>
      <c r="F8" s="18" t="s">
        <v>82</v>
      </c>
      <c r="G8" s="18"/>
      <c r="H8" s="18" t="s">
        <v>83</v>
      </c>
      <c r="I8" s="18"/>
    </row>
    <row r="9" spans="1:11" ht="15.8" thickBot="1" x14ac:dyDescent="0.3">
      <c r="A9" s="5">
        <v>0.77083333333333337</v>
      </c>
      <c r="B9" s="21" t="s">
        <v>69</v>
      </c>
      <c r="C9" s="19"/>
      <c r="D9" s="19" t="s">
        <v>87</v>
      </c>
      <c r="E9" s="19"/>
      <c r="F9" s="19" t="s">
        <v>85</v>
      </c>
      <c r="G9" s="19"/>
      <c r="H9" s="19" t="s">
        <v>93</v>
      </c>
      <c r="I9" s="19"/>
    </row>
    <row r="10" spans="1:11" ht="15.8" thickBot="1" x14ac:dyDescent="0.3">
      <c r="A10" s="25" t="s">
        <v>98</v>
      </c>
      <c r="B10" s="26"/>
    </row>
    <row r="11" spans="1:11" ht="14.95" x14ac:dyDescent="0.25">
      <c r="B11" s="20" t="s">
        <v>80</v>
      </c>
      <c r="C11" s="18"/>
      <c r="D11" s="18" t="s">
        <v>81</v>
      </c>
      <c r="E11" s="18"/>
      <c r="F11" s="18" t="s">
        <v>82</v>
      </c>
      <c r="G11" s="18"/>
      <c r="H11" s="18" t="s">
        <v>83</v>
      </c>
      <c r="I11" s="18"/>
    </row>
    <row r="12" spans="1:11" ht="14.95" x14ac:dyDescent="0.25">
      <c r="A12" s="5">
        <v>0.375</v>
      </c>
      <c r="B12" s="21" t="s">
        <v>90</v>
      </c>
      <c r="C12" s="19"/>
      <c r="D12" s="19" t="s">
        <v>71</v>
      </c>
      <c r="E12" s="19"/>
      <c r="F12" s="19" t="s">
        <v>75</v>
      </c>
      <c r="G12" s="19"/>
      <c r="H12" s="19" t="s">
        <v>99</v>
      </c>
      <c r="I12" s="19"/>
    </row>
    <row r="13" spans="1:11" ht="14.95" x14ac:dyDescent="0.25">
      <c r="A13" s="5">
        <v>0.46875</v>
      </c>
      <c r="B13" s="19" t="s">
        <v>91</v>
      </c>
      <c r="C13" s="19"/>
      <c r="D13" s="19" t="s">
        <v>79</v>
      </c>
      <c r="E13" s="19"/>
      <c r="F13" s="19" t="s">
        <v>88</v>
      </c>
      <c r="G13" s="19"/>
      <c r="H13" s="19" t="s">
        <v>96</v>
      </c>
      <c r="I13" s="19"/>
    </row>
    <row r="14" spans="1:11" ht="14.95" x14ac:dyDescent="0.25">
      <c r="A14" s="5">
        <v>0.5625</v>
      </c>
      <c r="B14" s="19" t="s">
        <v>72</v>
      </c>
      <c r="C14" s="19"/>
      <c r="D14" s="19" t="s">
        <v>73</v>
      </c>
      <c r="E14" s="19"/>
      <c r="F14" s="19" t="s">
        <v>95</v>
      </c>
      <c r="G14" s="19"/>
      <c r="H14" s="19" t="s">
        <v>77</v>
      </c>
      <c r="I14" s="19"/>
    </row>
    <row r="15" spans="1:11" ht="14.95" x14ac:dyDescent="0.25">
      <c r="A15" s="5">
        <v>0.65625</v>
      </c>
      <c r="B15" s="19" t="s">
        <v>74</v>
      </c>
      <c r="C15" s="19"/>
      <c r="D15" s="19" t="s">
        <v>89</v>
      </c>
      <c r="E15" s="19"/>
      <c r="F15" s="19" t="s">
        <v>76</v>
      </c>
      <c r="G15" s="19"/>
      <c r="H15" s="19" t="s">
        <v>94</v>
      </c>
      <c r="I15" s="19"/>
    </row>
    <row r="16" spans="1:11" ht="14.95" x14ac:dyDescent="0.25">
      <c r="A16" s="5">
        <v>0.75</v>
      </c>
      <c r="B16" s="19" t="s">
        <v>92</v>
      </c>
      <c r="C16" s="19"/>
      <c r="D16" s="19" t="s">
        <v>78</v>
      </c>
      <c r="E16" s="19"/>
      <c r="F16" s="19" t="s">
        <v>86</v>
      </c>
      <c r="G16" s="19"/>
      <c r="H16" s="19" t="s">
        <v>70</v>
      </c>
      <c r="I16" s="19"/>
    </row>
    <row r="17" spans="1:9" ht="14.95" x14ac:dyDescent="0.25">
      <c r="A17" s="4"/>
      <c r="B17" s="3"/>
      <c r="C17" s="3"/>
      <c r="D17" s="3"/>
      <c r="E17" s="3"/>
      <c r="F17" s="3"/>
      <c r="G17" s="3"/>
      <c r="H17" s="3"/>
      <c r="I17" s="3"/>
    </row>
    <row r="18" spans="1:9" ht="14.95" x14ac:dyDescent="0.25">
      <c r="A18" s="4"/>
      <c r="B18" s="3"/>
      <c r="C18" s="3"/>
      <c r="D18" s="3"/>
      <c r="E18" s="3"/>
      <c r="F18" s="3"/>
      <c r="G18" s="3"/>
      <c r="H18" s="3"/>
      <c r="I18" s="3"/>
    </row>
    <row r="19" spans="1:9" ht="14.95" x14ac:dyDescent="0.25">
      <c r="A19" s="10" t="s">
        <v>16</v>
      </c>
      <c r="B19" s="10"/>
      <c r="C19" s="10"/>
      <c r="D19" s="10"/>
      <c r="E19" s="10"/>
      <c r="F19" s="10"/>
    </row>
    <row r="21" spans="1:9" ht="14.95" x14ac:dyDescent="0.25">
      <c r="A21" s="9" t="s">
        <v>9</v>
      </c>
    </row>
    <row r="22" spans="1:9" ht="14.95" x14ac:dyDescent="0.25">
      <c r="A22" t="s">
        <v>11</v>
      </c>
      <c r="B22" s="8" t="s">
        <v>4</v>
      </c>
    </row>
    <row r="23" spans="1:9" ht="14.95" x14ac:dyDescent="0.25">
      <c r="A23" t="s">
        <v>12</v>
      </c>
      <c r="B23" s="8" t="s">
        <v>5</v>
      </c>
    </row>
    <row r="24" spans="1:9" ht="14.95" x14ac:dyDescent="0.25">
      <c r="A24" t="s">
        <v>13</v>
      </c>
      <c r="B24" s="8" t="s">
        <v>7</v>
      </c>
    </row>
    <row r="25" spans="1:9" ht="14.95" x14ac:dyDescent="0.25">
      <c r="A25" t="s">
        <v>14</v>
      </c>
      <c r="B25" s="8" t="s">
        <v>6</v>
      </c>
    </row>
    <row r="26" spans="1:9" ht="14.95" x14ac:dyDescent="0.25">
      <c r="A26" t="s">
        <v>15</v>
      </c>
      <c r="B26" s="8" t="s">
        <v>8</v>
      </c>
    </row>
    <row r="27" spans="1:9" ht="14.95" x14ac:dyDescent="0.25">
      <c r="A27" s="8" t="s">
        <v>2</v>
      </c>
      <c r="B27" s="8"/>
    </row>
    <row r="29" spans="1:9" x14ac:dyDescent="0.3">
      <c r="A29" s="22" t="s">
        <v>100</v>
      </c>
      <c r="B29" s="22"/>
      <c r="C29" s="22"/>
      <c r="D29" s="22"/>
      <c r="E29" s="22"/>
    </row>
  </sheetData>
  <mergeCells count="39">
    <mergeCell ref="A29:E29"/>
    <mergeCell ref="J1:K1"/>
    <mergeCell ref="H8:I8"/>
    <mergeCell ref="B9:C9"/>
    <mergeCell ref="D9:E9"/>
    <mergeCell ref="F9:G9"/>
    <mergeCell ref="H9:I9"/>
    <mergeCell ref="A1:B1"/>
    <mergeCell ref="D1:E1"/>
    <mergeCell ref="G1:H1"/>
    <mergeCell ref="A7:B7"/>
    <mergeCell ref="B8:C8"/>
    <mergeCell ref="D8:E8"/>
    <mergeCell ref="F8:G8"/>
    <mergeCell ref="A10:B10"/>
    <mergeCell ref="B16:C16"/>
    <mergeCell ref="D16:E16"/>
    <mergeCell ref="H16:I16"/>
    <mergeCell ref="F16:G16"/>
    <mergeCell ref="H13:I13"/>
    <mergeCell ref="H14:I14"/>
    <mergeCell ref="D14:E14"/>
    <mergeCell ref="B15:C15"/>
    <mergeCell ref="D15:E15"/>
    <mergeCell ref="F15:G15"/>
    <mergeCell ref="H15:I15"/>
    <mergeCell ref="B12:C12"/>
    <mergeCell ref="F12:G12"/>
    <mergeCell ref="B14:C14"/>
    <mergeCell ref="F14:G14"/>
    <mergeCell ref="B13:C13"/>
    <mergeCell ref="F13:G13"/>
    <mergeCell ref="D13:E13"/>
    <mergeCell ref="D11:E11"/>
    <mergeCell ref="D12:E12"/>
    <mergeCell ref="H11:I11"/>
    <mergeCell ref="H12:I12"/>
    <mergeCell ref="B11:C11"/>
    <mergeCell ref="F11:G11"/>
  </mergeCells>
  <pageMargins left="0.7" right="0.7" top="0.75" bottom="0.75" header="0.3" footer="0.3"/>
  <pageSetup scale="67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workbookViewId="0">
      <selection activeCell="R10" sqref="R10"/>
    </sheetView>
  </sheetViews>
  <sheetFormatPr defaultColWidth="9.09765625" defaultRowHeight="14.4" x14ac:dyDescent="0.3"/>
  <cols>
    <col min="1" max="1" width="13.69921875" style="11" bestFit="1" customWidth="1"/>
    <col min="2" max="2" width="10.09765625" style="12" bestFit="1" customWidth="1"/>
    <col min="3" max="3" width="10.3984375" style="12" bestFit="1" customWidth="1"/>
    <col min="4" max="4" width="10.09765625" style="12" bestFit="1" customWidth="1"/>
    <col min="5" max="5" width="10.3984375" style="12" bestFit="1" customWidth="1"/>
    <col min="6" max="6" width="10.09765625" style="12" bestFit="1" customWidth="1"/>
    <col min="7" max="7" width="10.3984375" style="12" bestFit="1" customWidth="1"/>
    <col min="8" max="8" width="5.59765625" style="12" customWidth="1"/>
    <col min="9" max="12" width="9.09765625" style="12"/>
    <col min="13" max="14" width="6.3984375" style="12" customWidth="1"/>
    <col min="15" max="15" width="9.09765625" style="12"/>
    <col min="16" max="16" width="5" style="12" customWidth="1"/>
    <col min="17" max="17" width="9.09765625" style="12"/>
    <col min="18" max="16384" width="9.09765625" style="11"/>
  </cols>
  <sheetData>
    <row r="1" spans="1:18" x14ac:dyDescent="0.25">
      <c r="B1" s="12" t="s">
        <v>33</v>
      </c>
      <c r="C1" s="12" t="s">
        <v>34</v>
      </c>
      <c r="D1" s="12" t="s">
        <v>35</v>
      </c>
      <c r="E1" s="12" t="s">
        <v>36</v>
      </c>
      <c r="F1" s="12" t="s">
        <v>37</v>
      </c>
      <c r="G1" s="12" t="s">
        <v>38</v>
      </c>
      <c r="H1" s="12" t="s">
        <v>48</v>
      </c>
      <c r="I1" s="12" t="s">
        <v>39</v>
      </c>
      <c r="J1" s="12" t="s">
        <v>40</v>
      </c>
      <c r="K1" s="12" t="s">
        <v>41</v>
      </c>
      <c r="L1" s="12" t="s">
        <v>42</v>
      </c>
      <c r="M1" s="12" t="s">
        <v>50</v>
      </c>
      <c r="N1" s="12" t="s">
        <v>55</v>
      </c>
      <c r="O1" s="12" t="s">
        <v>49</v>
      </c>
      <c r="P1" s="12" t="s">
        <v>58</v>
      </c>
      <c r="Q1" s="12" t="s">
        <v>57</v>
      </c>
      <c r="R1" s="11" t="s">
        <v>56</v>
      </c>
    </row>
    <row r="2" spans="1:18" x14ac:dyDescent="0.25">
      <c r="A2" s="11" t="s">
        <v>27</v>
      </c>
      <c r="B2" s="12">
        <v>25</v>
      </c>
      <c r="C2" s="12">
        <v>1</v>
      </c>
      <c r="D2" s="12">
        <v>18</v>
      </c>
      <c r="E2" s="12">
        <v>2</v>
      </c>
      <c r="F2" s="12">
        <v>23</v>
      </c>
      <c r="G2" s="12">
        <v>5</v>
      </c>
      <c r="I2" s="12">
        <f t="shared" ref="I2:I17" si="0">C2+E2+G2</f>
        <v>8</v>
      </c>
      <c r="J2" s="12">
        <f t="shared" ref="J2:J17" si="1">B2+D2+F2</f>
        <v>66</v>
      </c>
      <c r="K2" s="12">
        <f>10+10+10</f>
        <v>30</v>
      </c>
      <c r="L2" s="13" t="s">
        <v>43</v>
      </c>
      <c r="M2" s="12" t="s">
        <v>52</v>
      </c>
      <c r="N2" s="12">
        <v>1</v>
      </c>
      <c r="O2" s="12">
        <v>3</v>
      </c>
      <c r="Q2" s="12">
        <v>1</v>
      </c>
      <c r="R2" s="11">
        <v>1</v>
      </c>
    </row>
    <row r="3" spans="1:18" x14ac:dyDescent="0.25">
      <c r="A3" s="11" t="s">
        <v>17</v>
      </c>
      <c r="B3" s="12">
        <v>18</v>
      </c>
      <c r="C3" s="12">
        <v>0</v>
      </c>
      <c r="D3" s="12">
        <v>12</v>
      </c>
      <c r="E3" s="12">
        <v>2</v>
      </c>
      <c r="F3" s="12">
        <v>15</v>
      </c>
      <c r="G3" s="12">
        <v>0</v>
      </c>
      <c r="I3" s="12">
        <f t="shared" si="0"/>
        <v>2</v>
      </c>
      <c r="J3" s="12">
        <f t="shared" si="1"/>
        <v>45</v>
      </c>
      <c r="K3" s="12">
        <v>30</v>
      </c>
      <c r="L3" s="13" t="s">
        <v>43</v>
      </c>
      <c r="M3" s="12" t="s">
        <v>51</v>
      </c>
      <c r="N3" s="12">
        <v>1</v>
      </c>
      <c r="O3" s="12">
        <v>1</v>
      </c>
      <c r="Q3" s="12">
        <v>1</v>
      </c>
      <c r="R3" s="11">
        <v>2</v>
      </c>
    </row>
    <row r="4" spans="1:18" x14ac:dyDescent="0.25">
      <c r="A4" s="11" t="s">
        <v>24</v>
      </c>
      <c r="B4" s="12">
        <v>9</v>
      </c>
      <c r="C4" s="12">
        <v>0</v>
      </c>
      <c r="D4" s="12">
        <v>14</v>
      </c>
      <c r="E4" s="12">
        <v>2</v>
      </c>
      <c r="F4" s="12">
        <v>16</v>
      </c>
      <c r="G4" s="12">
        <v>4</v>
      </c>
      <c r="I4" s="12">
        <f t="shared" si="0"/>
        <v>6</v>
      </c>
      <c r="J4" s="12">
        <f t="shared" si="1"/>
        <v>39</v>
      </c>
      <c r="K4" s="12">
        <v>29</v>
      </c>
      <c r="L4" s="13" t="s">
        <v>43</v>
      </c>
      <c r="M4" s="12" t="s">
        <v>54</v>
      </c>
      <c r="N4" s="12">
        <v>1</v>
      </c>
      <c r="O4" s="12">
        <v>2</v>
      </c>
      <c r="Q4" s="12">
        <v>1</v>
      </c>
      <c r="R4" s="11">
        <v>3</v>
      </c>
    </row>
    <row r="5" spans="1:18" x14ac:dyDescent="0.25">
      <c r="A5" s="11" t="s">
        <v>26</v>
      </c>
      <c r="B5" s="12">
        <v>19</v>
      </c>
      <c r="C5" s="12">
        <v>4</v>
      </c>
      <c r="D5" s="12">
        <v>11</v>
      </c>
      <c r="E5" s="12">
        <v>1</v>
      </c>
      <c r="F5" s="12">
        <v>0</v>
      </c>
      <c r="G5" s="12">
        <v>15</v>
      </c>
      <c r="I5" s="12">
        <f t="shared" si="0"/>
        <v>20</v>
      </c>
      <c r="J5" s="12">
        <f t="shared" si="1"/>
        <v>30</v>
      </c>
      <c r="K5" s="12">
        <f>(B5-C5)+(D5-E5)+(F5-G5)</f>
        <v>10</v>
      </c>
      <c r="L5" s="13" t="s">
        <v>46</v>
      </c>
      <c r="M5" s="12" t="s">
        <v>51</v>
      </c>
      <c r="N5" s="12">
        <v>2</v>
      </c>
      <c r="O5" s="12">
        <v>5</v>
      </c>
      <c r="Q5" s="12">
        <v>2</v>
      </c>
      <c r="R5" s="11">
        <v>5</v>
      </c>
    </row>
    <row r="6" spans="1:18" x14ac:dyDescent="0.25">
      <c r="A6" s="11" t="s">
        <v>30</v>
      </c>
      <c r="B6" s="12">
        <v>18</v>
      </c>
      <c r="C6" s="12">
        <v>8</v>
      </c>
      <c r="D6" s="12">
        <v>7</v>
      </c>
      <c r="E6" s="12">
        <v>8</v>
      </c>
      <c r="F6" s="12">
        <v>11</v>
      </c>
      <c r="G6" s="12">
        <v>10</v>
      </c>
      <c r="I6" s="12">
        <f t="shared" si="0"/>
        <v>26</v>
      </c>
      <c r="J6" s="12">
        <f t="shared" si="1"/>
        <v>36</v>
      </c>
      <c r="K6" s="12">
        <f>(B6-C6)+(D6-E6)+(F6-G6)</f>
        <v>10</v>
      </c>
      <c r="L6" s="13" t="s">
        <v>46</v>
      </c>
      <c r="M6" s="12" t="s">
        <v>53</v>
      </c>
      <c r="N6" s="12">
        <v>1</v>
      </c>
      <c r="O6" s="12">
        <v>4</v>
      </c>
      <c r="Q6" s="12">
        <v>1</v>
      </c>
      <c r="R6" s="11">
        <v>4</v>
      </c>
    </row>
    <row r="7" spans="1:18" x14ac:dyDescent="0.25">
      <c r="A7" s="11" t="s">
        <v>25</v>
      </c>
      <c r="B7" s="12">
        <v>4</v>
      </c>
      <c r="C7" s="12">
        <v>19</v>
      </c>
      <c r="D7" s="12">
        <v>2</v>
      </c>
      <c r="E7" s="12">
        <v>12</v>
      </c>
      <c r="F7" s="12">
        <v>29</v>
      </c>
      <c r="G7" s="12">
        <v>3</v>
      </c>
      <c r="I7" s="12">
        <f t="shared" si="0"/>
        <v>34</v>
      </c>
      <c r="J7" s="12">
        <f t="shared" si="1"/>
        <v>35</v>
      </c>
      <c r="K7" s="12">
        <v>10</v>
      </c>
      <c r="L7" s="13" t="s">
        <v>45</v>
      </c>
      <c r="M7" s="12" t="s">
        <v>51</v>
      </c>
      <c r="N7" s="12">
        <v>3</v>
      </c>
      <c r="Q7" s="12">
        <v>3</v>
      </c>
    </row>
    <row r="8" spans="1:18" x14ac:dyDescent="0.25">
      <c r="A8" s="11" t="s">
        <v>29</v>
      </c>
      <c r="B8" s="12">
        <v>8</v>
      </c>
      <c r="C8" s="12">
        <v>18</v>
      </c>
      <c r="D8" s="12">
        <v>5</v>
      </c>
      <c r="E8" s="12">
        <v>1</v>
      </c>
      <c r="F8" s="12">
        <v>24</v>
      </c>
      <c r="G8" s="12">
        <v>11</v>
      </c>
      <c r="I8" s="12">
        <f t="shared" si="0"/>
        <v>30</v>
      </c>
      <c r="J8" s="12">
        <f t="shared" si="1"/>
        <v>37</v>
      </c>
      <c r="K8" s="12">
        <v>4</v>
      </c>
      <c r="L8" s="13" t="s">
        <v>46</v>
      </c>
      <c r="M8" s="12" t="s">
        <v>53</v>
      </c>
      <c r="N8" s="12">
        <v>2</v>
      </c>
      <c r="Q8" s="12">
        <v>2</v>
      </c>
    </row>
    <row r="9" spans="1:18" x14ac:dyDescent="0.25">
      <c r="A9" s="11" t="s">
        <v>23</v>
      </c>
      <c r="B9" s="12">
        <v>0</v>
      </c>
      <c r="C9" s="12">
        <v>9</v>
      </c>
      <c r="D9" s="12">
        <v>13</v>
      </c>
      <c r="E9" s="12">
        <v>7</v>
      </c>
      <c r="F9" s="12">
        <v>15</v>
      </c>
      <c r="G9" s="12">
        <v>8</v>
      </c>
      <c r="I9" s="12">
        <f t="shared" si="0"/>
        <v>24</v>
      </c>
      <c r="J9" s="12">
        <f t="shared" si="1"/>
        <v>28</v>
      </c>
      <c r="K9" s="12">
        <f>(B9-C9)+(D9-E9)+(F9-G9)</f>
        <v>4</v>
      </c>
      <c r="L9" s="13" t="s">
        <v>46</v>
      </c>
      <c r="M9" s="12" t="s">
        <v>54</v>
      </c>
      <c r="N9" s="12">
        <v>2</v>
      </c>
      <c r="O9" s="12">
        <v>6</v>
      </c>
      <c r="Q9" s="12">
        <v>2</v>
      </c>
      <c r="R9" s="11">
        <v>6</v>
      </c>
    </row>
    <row r="10" spans="1:18" x14ac:dyDescent="0.25">
      <c r="A10" s="11" t="s">
        <v>28</v>
      </c>
      <c r="B10" s="12">
        <v>1</v>
      </c>
      <c r="C10" s="12">
        <v>25</v>
      </c>
      <c r="D10" s="12">
        <v>12</v>
      </c>
      <c r="E10" s="12">
        <v>10</v>
      </c>
      <c r="F10" s="12">
        <v>15</v>
      </c>
      <c r="G10" s="12">
        <v>5</v>
      </c>
      <c r="I10" s="12">
        <f t="shared" si="0"/>
        <v>40</v>
      </c>
      <c r="J10" s="12">
        <f t="shared" si="1"/>
        <v>28</v>
      </c>
      <c r="K10" s="12">
        <v>2</v>
      </c>
      <c r="L10" s="13" t="s">
        <v>46</v>
      </c>
      <c r="M10" s="12" t="s">
        <v>52</v>
      </c>
      <c r="N10" s="12">
        <v>2</v>
      </c>
      <c r="Q10" s="12">
        <v>2</v>
      </c>
    </row>
    <row r="11" spans="1:18" x14ac:dyDescent="0.25">
      <c r="A11" s="11" t="s">
        <v>22</v>
      </c>
      <c r="B11" s="12">
        <v>13</v>
      </c>
      <c r="C11" s="12">
        <v>8</v>
      </c>
      <c r="D11" s="12">
        <v>8</v>
      </c>
      <c r="E11" s="12">
        <v>7</v>
      </c>
      <c r="F11" s="12">
        <v>11</v>
      </c>
      <c r="G11" s="12">
        <v>24</v>
      </c>
      <c r="I11" s="12">
        <f t="shared" si="0"/>
        <v>39</v>
      </c>
      <c r="J11" s="12">
        <f t="shared" si="1"/>
        <v>32</v>
      </c>
      <c r="K11" s="12">
        <v>-4</v>
      </c>
      <c r="L11" s="13" t="s">
        <v>46</v>
      </c>
      <c r="M11" s="12" t="s">
        <v>53</v>
      </c>
      <c r="N11" s="12">
        <v>3</v>
      </c>
      <c r="Q11" s="12">
        <v>4</v>
      </c>
    </row>
    <row r="12" spans="1:18" x14ac:dyDescent="0.25">
      <c r="A12" s="11" t="s">
        <v>21</v>
      </c>
      <c r="B12" s="12">
        <v>8</v>
      </c>
      <c r="C12" s="12">
        <v>13</v>
      </c>
      <c r="D12" s="12">
        <v>1</v>
      </c>
      <c r="E12" s="12">
        <v>5</v>
      </c>
      <c r="F12" s="12">
        <v>10</v>
      </c>
      <c r="G12" s="12">
        <v>11</v>
      </c>
      <c r="I12" s="12">
        <f t="shared" si="0"/>
        <v>29</v>
      </c>
      <c r="J12" s="12">
        <f t="shared" si="1"/>
        <v>19</v>
      </c>
      <c r="K12" s="12">
        <f>(B12-C12)+(D12-E12)+(F12-G12)</f>
        <v>-10</v>
      </c>
      <c r="L12" s="13" t="s">
        <v>44</v>
      </c>
      <c r="M12" s="12" t="s">
        <v>53</v>
      </c>
      <c r="N12" s="12">
        <v>4</v>
      </c>
      <c r="Q12" s="12">
        <v>4</v>
      </c>
    </row>
    <row r="13" spans="1:18" x14ac:dyDescent="0.25">
      <c r="A13" s="11" t="s">
        <v>20</v>
      </c>
      <c r="B13" s="12">
        <v>8</v>
      </c>
      <c r="C13" s="12">
        <v>9</v>
      </c>
      <c r="D13" s="12">
        <v>10</v>
      </c>
      <c r="E13" s="12">
        <v>12</v>
      </c>
      <c r="F13" s="12">
        <v>5</v>
      </c>
      <c r="G13" s="12">
        <v>23</v>
      </c>
      <c r="I13" s="12">
        <f t="shared" si="0"/>
        <v>44</v>
      </c>
      <c r="J13" s="12">
        <f t="shared" si="1"/>
        <v>23</v>
      </c>
      <c r="K13" s="12">
        <v>-13</v>
      </c>
      <c r="L13" s="13" t="s">
        <v>44</v>
      </c>
      <c r="M13" s="12" t="s">
        <v>52</v>
      </c>
      <c r="N13" s="12">
        <v>4</v>
      </c>
      <c r="Q13" s="12">
        <v>4</v>
      </c>
    </row>
    <row r="14" spans="1:18" x14ac:dyDescent="0.25">
      <c r="A14" s="11" t="s">
        <v>31</v>
      </c>
      <c r="B14" s="12">
        <v>5</v>
      </c>
      <c r="C14" s="12">
        <v>5</v>
      </c>
      <c r="D14" s="12">
        <v>7</v>
      </c>
      <c r="E14" s="12">
        <v>13</v>
      </c>
      <c r="F14" s="12">
        <v>4</v>
      </c>
      <c r="G14" s="12">
        <v>16</v>
      </c>
      <c r="I14" s="12">
        <f t="shared" si="0"/>
        <v>34</v>
      </c>
      <c r="J14" s="12">
        <f t="shared" si="1"/>
        <v>16</v>
      </c>
      <c r="K14" s="12">
        <v>-16</v>
      </c>
      <c r="L14" s="13" t="s">
        <v>47</v>
      </c>
      <c r="M14" s="12" t="s">
        <v>54</v>
      </c>
      <c r="N14" s="12">
        <v>3</v>
      </c>
      <c r="Q14" s="12">
        <v>3</v>
      </c>
    </row>
    <row r="15" spans="1:18" x14ac:dyDescent="0.25">
      <c r="A15" s="11" t="s">
        <v>32</v>
      </c>
      <c r="B15" s="12">
        <v>5</v>
      </c>
      <c r="C15" s="12">
        <v>5</v>
      </c>
      <c r="D15" s="12">
        <v>2</v>
      </c>
      <c r="E15" s="12">
        <v>14</v>
      </c>
      <c r="F15" s="12">
        <v>8</v>
      </c>
      <c r="G15" s="12">
        <v>15</v>
      </c>
      <c r="I15" s="12">
        <f t="shared" si="0"/>
        <v>34</v>
      </c>
      <c r="J15" s="12">
        <f t="shared" si="1"/>
        <v>15</v>
      </c>
      <c r="K15" s="12">
        <v>-17</v>
      </c>
      <c r="L15" s="13" t="s">
        <v>47</v>
      </c>
      <c r="M15" s="12" t="s">
        <v>54</v>
      </c>
      <c r="N15" s="12">
        <v>4</v>
      </c>
      <c r="Q15" s="12">
        <v>4</v>
      </c>
    </row>
    <row r="16" spans="1:18" x14ac:dyDescent="0.25">
      <c r="A16" s="11" t="s">
        <v>19</v>
      </c>
      <c r="B16" s="12">
        <v>9</v>
      </c>
      <c r="C16" s="12">
        <v>8</v>
      </c>
      <c r="D16" s="12">
        <v>2</v>
      </c>
      <c r="E16" s="12">
        <v>18</v>
      </c>
      <c r="F16" s="12">
        <v>5</v>
      </c>
      <c r="G16" s="12">
        <v>15</v>
      </c>
      <c r="I16" s="12">
        <f t="shared" si="0"/>
        <v>41</v>
      </c>
      <c r="J16" s="12">
        <f t="shared" si="1"/>
        <v>16</v>
      </c>
      <c r="K16" s="12">
        <v>-19</v>
      </c>
      <c r="L16" s="13" t="s">
        <v>45</v>
      </c>
      <c r="M16" s="12" t="s">
        <v>52</v>
      </c>
      <c r="N16" s="12">
        <v>3</v>
      </c>
      <c r="Q16" s="12">
        <v>3</v>
      </c>
    </row>
    <row r="17" spans="1:17" x14ac:dyDescent="0.25">
      <c r="A17" s="11" t="s">
        <v>18</v>
      </c>
      <c r="B17" s="12">
        <v>0</v>
      </c>
      <c r="C17" s="12">
        <v>18</v>
      </c>
      <c r="D17" s="12">
        <v>1</v>
      </c>
      <c r="E17" s="12">
        <v>11</v>
      </c>
      <c r="F17" s="12">
        <v>3</v>
      </c>
      <c r="G17" s="12">
        <v>29</v>
      </c>
      <c r="I17" s="12">
        <f t="shared" si="0"/>
        <v>58</v>
      </c>
      <c r="J17" s="12">
        <f t="shared" si="1"/>
        <v>4</v>
      </c>
      <c r="K17" s="12">
        <v>-30</v>
      </c>
      <c r="L17" s="13" t="s">
        <v>44</v>
      </c>
      <c r="M17" s="12" t="s">
        <v>51</v>
      </c>
      <c r="N17" s="12">
        <v>4</v>
      </c>
      <c r="Q17" s="12">
        <v>4</v>
      </c>
    </row>
  </sheetData>
  <sortState xmlns:xlrd2="http://schemas.microsoft.com/office/spreadsheetml/2017/richdata2" ref="A2:R17">
    <sortCondition descending="1" ref="K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Pool</vt:lpstr>
      <vt:lpstr>All TB's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Katie Illi</cp:lastModifiedBy>
  <cp:lastPrinted>2019-04-27T04:22:59Z</cp:lastPrinted>
  <dcterms:created xsi:type="dcterms:W3CDTF">2015-05-06T02:41:24Z</dcterms:created>
  <dcterms:modified xsi:type="dcterms:W3CDTF">2019-05-10T13:46:21Z</dcterms:modified>
</cp:coreProperties>
</file>