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E:\Coaches-Team Managers\Expense Report\"/>
    </mc:Choice>
  </mc:AlternateContent>
  <xr:revisionPtr revIDLastSave="0" documentId="13_ncr:1_{05E810AB-0616-40D1-B1BF-C3C6FBFF1B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xpense Report" sheetId="1" r:id="rId1"/>
  </sheets>
  <definedNames>
    <definedName name="Advances">'Expense Report'!$L$29</definedName>
    <definedName name="AllData">tblExpenses[[Date]:[Mileage]]</definedName>
    <definedName name="BeginDate">'Expense Report'!#REF!</definedName>
    <definedName name="EndDate">'Expense Report'!#REF!</definedName>
    <definedName name="MileageRate">'Expense Report'!$J$2</definedName>
    <definedName name="_xlnm.Print_Area" localSheetId="0">'Expense Report'!$A$1:$L$30</definedName>
    <definedName name="_xlnm.Print_Titles" localSheetId="0">'Expense Report'!$11:$14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9" i="1" l="1"/>
  <c r="J19" i="1"/>
  <c r="I20" i="1"/>
  <c r="J20" i="1" s="1"/>
  <c r="G28" i="1"/>
  <c r="I15" i="1"/>
  <c r="J15" i="1" s="1"/>
  <c r="I16" i="1"/>
  <c r="J16" i="1" s="1"/>
  <c r="I17" i="1"/>
  <c r="J17" i="1" s="1"/>
  <c r="I18" i="1"/>
  <c r="J18" i="1" s="1"/>
  <c r="I21" i="1"/>
  <c r="J21" i="1" s="1"/>
  <c r="I22" i="1"/>
  <c r="J22" i="1" s="1"/>
  <c r="I23" i="1"/>
  <c r="J23" i="1" s="1"/>
  <c r="I24" i="1"/>
  <c r="J24" i="1" s="1"/>
  <c r="I25" i="1"/>
  <c r="J25" i="1" s="1"/>
  <c r="I26" i="1"/>
  <c r="J26" i="1" s="1"/>
  <c r="I27" i="1"/>
  <c r="J27" i="1" s="1"/>
  <c r="D28" i="1"/>
  <c r="F28" i="1"/>
  <c r="E28" i="1"/>
  <c r="H28" i="1"/>
  <c r="I28" i="1" l="1"/>
  <c r="J28" i="1"/>
  <c r="J30" i="1" s="1"/>
</calcChain>
</file>

<file path=xl/sharedStrings.xml><?xml version="1.0" encoding="utf-8"?>
<sst xmlns="http://schemas.openxmlformats.org/spreadsheetml/2006/main" count="31" uniqueCount="30">
  <si>
    <t>PHONE</t>
  </si>
  <si>
    <t>TOTAL</t>
  </si>
  <si>
    <t>NAME</t>
  </si>
  <si>
    <t>MILEAGE RATE</t>
  </si>
  <si>
    <t>TOTALS</t>
  </si>
  <si>
    <t xml:space="preserve"> </t>
  </si>
  <si>
    <t>Devils Lake Blue Line Club</t>
  </si>
  <si>
    <t>ADDRESS</t>
  </si>
  <si>
    <t>CITY, STATE</t>
  </si>
  <si>
    <t>Meal - full day</t>
  </si>
  <si>
    <t>Meal - half day</t>
  </si>
  <si>
    <t>Hotel</t>
  </si>
  <si>
    <t>Meals</t>
  </si>
  <si>
    <t xml:space="preserve">Mis. </t>
  </si>
  <si>
    <t>Month</t>
  </si>
  <si>
    <t>Year</t>
  </si>
  <si>
    <t>Game/Description</t>
  </si>
  <si>
    <t>Mileage</t>
  </si>
  <si>
    <t>Mileage Amount</t>
  </si>
  <si>
    <t>Date</t>
  </si>
  <si>
    <t>Total</t>
  </si>
  <si>
    <t>Referee Fee</t>
  </si>
  <si>
    <t>Referee Game Fees</t>
  </si>
  <si>
    <t>Mite</t>
  </si>
  <si>
    <t>Squirt</t>
  </si>
  <si>
    <t>PeeWee</t>
  </si>
  <si>
    <t>Bantam - 2 Officals</t>
  </si>
  <si>
    <t>Bantam - 3 Officals</t>
  </si>
  <si>
    <t xml:space="preserve"> EXPENSE REPORT</t>
  </si>
  <si>
    <t>$75 Ref, $65 Lines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</si>
</sst>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&quot;/mile&quot;"/>
    <numFmt numFmtId="165" formatCode="&quot;$&quot;#,##0.00"/>
  </numFmts>
  <fonts count="16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4" tint="-0.499984740745262"/>
      <name val="Calibri"/>
      <family val="2"/>
      <scheme val="minor"/>
    </font>
    <font>
      <sz val="10"/>
      <color theme="4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mbria"/>
      <family val="2"/>
      <scheme val="major"/>
    </font>
    <font>
      <u/>
      <sz val="10"/>
      <color theme="4"/>
      <name val="Calibri"/>
      <family val="2"/>
      <scheme val="minor"/>
    </font>
    <font>
      <sz val="10"/>
      <color theme="3" tint="0.24994659260841701"/>
      <name val="Cambria"/>
      <family val="2"/>
      <scheme val="major"/>
    </font>
    <font>
      <sz val="11"/>
      <color theme="3"/>
      <name val="Cambria"/>
      <family val="2"/>
      <scheme val="major"/>
    </font>
    <font>
      <sz val="22"/>
      <color theme="3"/>
      <name val="Cambria"/>
      <family val="2"/>
      <scheme val="major"/>
    </font>
    <font>
      <b/>
      <sz val="10"/>
      <color theme="3"/>
      <name val="Calibri"/>
      <family val="2"/>
      <scheme val="minor"/>
    </font>
    <font>
      <sz val="10"/>
      <color theme="3"/>
      <name val="Cambria"/>
      <family val="1"/>
      <scheme val="major"/>
    </font>
    <font>
      <sz val="10"/>
      <color theme="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3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0">
    <xf numFmtId="0" fontId="0" fillId="0" borderId="0">
      <alignment vertical="center"/>
    </xf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12" fillId="0" borderId="0" applyNumberFormat="0" applyFill="0" applyBorder="0" applyProtection="0">
      <alignment horizontal="left"/>
    </xf>
    <xf numFmtId="0" fontId="1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top"/>
    </xf>
    <xf numFmtId="0" fontId="10" fillId="0" borderId="0" xfId="3" applyAlignment="1">
      <alignment vertical="center"/>
    </xf>
    <xf numFmtId="0" fontId="10" fillId="0" borderId="0" xfId="3" applyAlignment="1"/>
    <xf numFmtId="14" fontId="5" fillId="0" borderId="0" xfId="0" applyNumberFormat="1" applyFont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13" fillId="0" borderId="0" xfId="7" applyAlignment="1">
      <alignment horizontal="left" vertical="center" indent="1"/>
    </xf>
    <xf numFmtId="0" fontId="9" fillId="0" borderId="0" xfId="5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2" fillId="0" borderId="1" xfId="6" applyBorder="1" applyAlignment="1">
      <alignment horizontal="right" indent="1"/>
    </xf>
    <xf numFmtId="0" fontId="12" fillId="0" borderId="1" xfId="6" applyBorder="1" applyAlignment="1">
      <alignment vertical="center"/>
    </xf>
    <xf numFmtId="0" fontId="13" fillId="0" borderId="0" xfId="0" applyFont="1" applyAlignment="1">
      <alignment horizontal="left" vertical="top"/>
    </xf>
    <xf numFmtId="0" fontId="10" fillId="0" borderId="0" xfId="3" applyAlignment="1">
      <alignment horizontal="left" indent="1"/>
    </xf>
    <xf numFmtId="14" fontId="14" fillId="0" borderId="0" xfId="0" applyNumberFormat="1" applyFont="1" applyAlignment="1">
      <alignment horizontal="left" vertical="center" indent="1"/>
    </xf>
    <xf numFmtId="0" fontId="14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/>
    </xf>
    <xf numFmtId="2" fontId="0" fillId="0" borderId="0" xfId="0" applyNumberFormat="1">
      <alignment vertical="center"/>
    </xf>
    <xf numFmtId="2" fontId="12" fillId="0" borderId="0" xfId="6" applyNumberFormat="1" applyBorder="1" applyAlignment="1">
      <alignment horizontal="left" vertical="center"/>
    </xf>
    <xf numFmtId="2" fontId="2" fillId="0" borderId="0" xfId="0" applyNumberFormat="1" applyFont="1">
      <alignment vertical="center"/>
    </xf>
    <xf numFmtId="2" fontId="6" fillId="0" borderId="0" xfId="0" applyNumberFormat="1" applyFont="1" applyAlignment="1">
      <alignment horizontal="center" vertical="center"/>
    </xf>
    <xf numFmtId="0" fontId="12" fillId="0" borderId="0" xfId="6" applyBorder="1" applyAlignment="1">
      <alignment vertical="center"/>
    </xf>
    <xf numFmtId="0" fontId="12" fillId="0" borderId="2" xfId="6" applyBorder="1" applyAlignment="1">
      <alignment vertical="center"/>
    </xf>
    <xf numFmtId="2" fontId="12" fillId="0" borderId="0" xfId="6" applyNumberFormat="1" applyBorder="1" applyAlignment="1">
      <alignment vertical="center"/>
    </xf>
    <xf numFmtId="3" fontId="5" fillId="0" borderId="0" xfId="2" applyNumberFormat="1" applyFont="1" applyFill="1" applyBorder="1" applyAlignment="1">
      <alignment horizontal="center" vertical="center"/>
    </xf>
    <xf numFmtId="3" fontId="14" fillId="0" borderId="0" xfId="2" applyNumberFormat="1" applyFont="1" applyFill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65" fontId="5" fillId="0" borderId="0" xfId="2" applyNumberFormat="1" applyFont="1" applyFill="1" applyBorder="1" applyAlignment="1">
      <alignment horizontal="center" vertical="center"/>
    </xf>
    <xf numFmtId="7" fontId="5" fillId="0" borderId="0" xfId="1" applyNumberFormat="1" applyFont="1" applyFill="1" applyBorder="1" applyAlignment="1">
      <alignment horizontal="center" vertical="center"/>
    </xf>
    <xf numFmtId="7" fontId="5" fillId="0" borderId="0" xfId="2" applyNumberFormat="1" applyFont="1" applyFill="1" applyBorder="1" applyAlignment="1">
      <alignment horizontal="center" vertical="center"/>
    </xf>
    <xf numFmtId="165" fontId="14" fillId="0" borderId="0" xfId="2" applyNumberFormat="1" applyFont="1" applyFill="1" applyBorder="1" applyAlignment="1">
      <alignment horizontal="center" vertical="center"/>
    </xf>
    <xf numFmtId="7" fontId="14" fillId="0" borderId="0" xfId="1" applyNumberFormat="1" applyFont="1" applyFill="1" applyBorder="1" applyAlignment="1">
      <alignment horizontal="center" vertical="center"/>
    </xf>
    <xf numFmtId="2" fontId="12" fillId="0" borderId="2" xfId="6" applyNumberFormat="1" applyBorder="1" applyAlignment="1">
      <alignment horizontal="center" vertical="center"/>
    </xf>
    <xf numFmtId="1" fontId="12" fillId="0" borderId="2" xfId="6" applyNumberFormat="1" applyBorder="1" applyAlignment="1">
      <alignment horizontal="center" vertical="center"/>
    </xf>
    <xf numFmtId="0" fontId="13" fillId="0" borderId="0" xfId="7" applyAlignment="1">
      <alignment horizontal="center" vertical="center"/>
    </xf>
    <xf numFmtId="0" fontId="15" fillId="0" borderId="0" xfId="6" applyFont="1" applyFill="1" applyBorder="1" applyAlignment="1">
      <alignment vertical="center"/>
    </xf>
    <xf numFmtId="0" fontId="12" fillId="0" borderId="3" xfId="6" applyFill="1" applyBorder="1" applyAlignment="1">
      <alignment vertical="center"/>
    </xf>
    <xf numFmtId="0" fontId="12" fillId="0" borderId="3" xfId="6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12" fillId="0" borderId="0" xfId="6" applyBorder="1" applyAlignment="1">
      <alignment horizontal="right" indent="1"/>
    </xf>
    <xf numFmtId="7" fontId="11" fillId="0" borderId="0" xfId="0" applyNumberFormat="1" applyFont="1" applyAlignment="1"/>
    <xf numFmtId="7" fontId="11" fillId="0" borderId="0" xfId="0" applyNumberFormat="1" applyFont="1" applyAlignment="1">
      <alignment horizontal="center"/>
    </xf>
    <xf numFmtId="14" fontId="0" fillId="0" borderId="0" xfId="0" applyNumberFormat="1" applyAlignment="1">
      <alignment horizontal="left" vertical="center" indent="1"/>
    </xf>
    <xf numFmtId="165" fontId="0" fillId="0" borderId="0" xfId="2" applyNumberFormat="1" applyFont="1" applyFill="1" applyBorder="1" applyAlignment="1">
      <alignment horizontal="center" vertical="center"/>
    </xf>
    <xf numFmtId="3" fontId="0" fillId="0" borderId="0" xfId="2" applyNumberFormat="1" applyFont="1" applyFill="1" applyBorder="1" applyAlignment="1">
      <alignment horizontal="center" vertical="center"/>
    </xf>
    <xf numFmtId="7" fontId="0" fillId="0" borderId="0" xfId="1" applyNumberFormat="1" applyFont="1" applyFill="1" applyBorder="1" applyAlignment="1">
      <alignment horizontal="center" vertical="center"/>
    </xf>
    <xf numFmtId="7" fontId="0" fillId="0" borderId="0" xfId="2" applyNumberFormat="1" applyFont="1" applyFill="1" applyBorder="1" applyAlignment="1">
      <alignment horizontal="center" vertical="center"/>
    </xf>
    <xf numFmtId="165" fontId="12" fillId="0" borderId="3" xfId="2" applyNumberFormat="1" applyFont="1" applyBorder="1" applyAlignment="1" applyProtection="1">
      <alignment horizontal="center" vertical="center"/>
      <protection locked="0"/>
    </xf>
    <xf numFmtId="164" fontId="12" fillId="0" borderId="3" xfId="7" applyNumberFormat="1" applyFont="1" applyBorder="1" applyAlignment="1">
      <alignment horizontal="center" vertical="center"/>
    </xf>
  </cellXfs>
  <cellStyles count="10">
    <cellStyle name="Comma" xfId="1" builtinId="3"/>
    <cellStyle name="Currency" xfId="2" builtinId="4"/>
    <cellStyle name="Followed Hyperlink" xfId="9" builtinId="9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4" builtinId="8" customBuiltin="1"/>
    <cellStyle name="Normal" xfId="0" builtinId="0" customBuiltin="1"/>
    <cellStyle name="Title" xfId="3" builtinId="15" customBuiltin="1"/>
  </cellStyles>
  <dxfs count="27">
    <dxf>
      <numFmt numFmtId="165" formatCode="&quot;$&quot;#,##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1" formatCode="&quot;$&quot;#,##0.00_);\(&quot;$&quot;#,##0.00\)"/>
      <alignment horizontal="center" vertical="center" textRotation="0" wrapText="0" indent="0" justifyLastLine="0" shrinkToFit="0" readingOrder="0"/>
    </dxf>
    <dxf>
      <numFmt numFmtId="165" formatCode="&quot;$&quot;#,##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1" formatCode="&quot;$&quot;#,##0.00_);\(&quot;$&quot;#,##0.00\)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center" vertical="center" textRotation="0" wrapText="0" indent="0" justifyLastLine="0" shrinkToFit="0" readingOrder="0"/>
    </dxf>
    <dxf>
      <numFmt numFmtId="165" formatCode="&quot;$&quot;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$&quot;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65" formatCode="&quot;$&quot;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$&quot;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65" formatCode="&quot;$&quot;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$&quot;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65" formatCode="&quot;$&quot;#,##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$&quot;#,##0.00"/>
      <alignment horizontal="center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mbria"/>
        <scheme val="major"/>
      </font>
      <alignment horizontal="center" vertical="center" textRotation="0" wrapText="0" indent="0" justifyLastLine="0" shrinkToFit="0" readingOrder="0"/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b/>
        <i val="0"/>
        <color theme="3"/>
      </font>
      <fill>
        <patternFill>
          <bgColor theme="0" tint="-0.14996795556505021"/>
        </patternFill>
      </fill>
      <border>
        <horizontal/>
      </border>
    </dxf>
    <dxf>
      <font>
        <b/>
        <i val="0"/>
        <color theme="0"/>
      </font>
      <fill>
        <patternFill patternType="solid">
          <fgColor theme="5"/>
          <bgColor theme="1" tint="0.499984740745262"/>
        </patternFill>
      </fill>
      <border>
        <vertical style="thin">
          <color theme="1" tint="0.34998626667073579"/>
        </vertical>
        <horizontal/>
      </border>
    </dxf>
    <dxf>
      <font>
        <b val="0"/>
        <i val="0"/>
        <color theme="3"/>
      </font>
      <fill>
        <patternFill patternType="none">
          <bgColor auto="1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34998626667073579"/>
        </horizontal>
      </border>
    </dxf>
  </dxfs>
  <tableStyles count="1" defaultTableStyle="ExpenseReport_Table1" defaultPivotStyle="PivotStyleLight16">
    <tableStyle name="ExpenseReport_Table1" pivot="0" count="3" xr9:uid="{00000000-0011-0000-FFFF-FFFF00000000}">
      <tableStyleElement type="wholeTable" dxfId="26"/>
      <tableStyleElement type="headerRow" dxfId="25"/>
      <tableStyleElement type="totalRow" dxfId="2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Expenses" displayName="tblExpenses" ref="B14:J28" totalsRowCount="1" headerRowDxfId="20" dataDxfId="19" totalsRowDxfId="18">
  <tableColumns count="9">
    <tableColumn id="1" xr3:uid="{00000000-0010-0000-0000-000001000000}" name="Date" totalsRowLabel="TOTALS" dataDxfId="17" totalsRowDxfId="16"/>
    <tableColumn id="3" xr3:uid="{00000000-0010-0000-0000-000003000000}" name="Game/Description" dataDxfId="15" totalsRowDxfId="14"/>
    <tableColumn id="5" xr3:uid="{00000000-0010-0000-0000-000005000000}" name="Hotel" totalsRowFunction="sum" dataDxfId="13" totalsRowDxfId="12"/>
    <tableColumn id="2" xr3:uid="{53DF16A8-33DD-42A6-BDF6-3354D780FA19}" name="Meals" totalsRowFunction="sum" dataDxfId="11" totalsRowDxfId="10" dataCellStyle="Currency"/>
    <tableColumn id="4" xr3:uid="{9D5517F1-9662-4111-960C-85AAC3C540BE}" name="Mis. " totalsRowFunction="sum" dataDxfId="9" totalsRowDxfId="8" dataCellStyle="Currency"/>
    <tableColumn id="6" xr3:uid="{436E4EB6-51D0-4A00-BF15-89DFDF316B7B}" name="Referee Fee" totalsRowFunction="sum" dataDxfId="7" totalsRowDxfId="6" dataCellStyle="Currency"/>
    <tableColumn id="10" xr3:uid="{00000000-0010-0000-0000-00000A000000}" name="Mileage" totalsRowFunction="sum" dataDxfId="5" totalsRowDxfId="4"/>
    <tableColumn id="12" xr3:uid="{00000000-0010-0000-0000-00000C000000}" name="Mileage Amount" totalsRowFunction="sum" dataDxfId="3" totalsRowDxfId="2">
      <calculatedColumnFormula>+tblExpenses[[#This Row],[Mileage]]*0.6</calculatedColumnFormula>
    </tableColumn>
    <tableColumn id="11" xr3:uid="{00000000-0010-0000-0000-00000B000000}" name="Total" totalsRowFunction="sum" dataDxfId="1" totalsRowDxfId="0">
      <calculatedColumnFormula>+tblExpenses[[#This Row],[Mileage Amount]]+tblExpenses[[#This Row],[Hotel]]+tblExpenses[[#This Row],[Meals]]+tblExpenses[[#This Row],[Mis. ]]+tblExpenses[[#This Row],[Referee Fee]]</calculatedColumnFormula>
    </tableColumn>
  </tableColumns>
  <tableStyleInfo name="ExpenseReport_Table1" showFirstColumn="0" showLastColumn="0" showRowStripes="1" showColumnStripes="0"/>
  <extLst>
    <ext xmlns:x14="http://schemas.microsoft.com/office/spreadsheetml/2009/9/main" uri="{504A1905-F514-4f6f-8877-14C23A59335A}">
      <x14:table altText="Expense report data" altTextSummary="List of travel expenses and details such as the cost of hotel, meals, phone, mileage, etc.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oho">
  <a:themeElements>
    <a:clrScheme name="Expense Report">
      <a:dk1>
        <a:srgbClr val="000000"/>
      </a:dk1>
      <a:lt1>
        <a:srgbClr val="FFFFFF"/>
      </a:lt1>
      <a:dk2>
        <a:srgbClr val="2E2224"/>
      </a:dk2>
      <a:lt2>
        <a:srgbClr val="FFFFFF"/>
      </a:lt2>
      <a:accent1>
        <a:srgbClr val="664B42"/>
      </a:accent1>
      <a:accent2>
        <a:srgbClr val="4B5A60"/>
      </a:accent2>
      <a:accent3>
        <a:srgbClr val="9C5238"/>
      </a:accent3>
      <a:accent4>
        <a:srgbClr val="C1AD79"/>
      </a:accent4>
      <a:accent5>
        <a:srgbClr val="667559"/>
      </a:accent5>
      <a:accent6>
        <a:srgbClr val="604965"/>
      </a:accent6>
      <a:hlink>
        <a:srgbClr val="4B5A60"/>
      </a:hlink>
      <a:folHlink>
        <a:srgbClr val="604965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SOHO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00000"/>
              </a:schemeClr>
            </a:gs>
            <a:gs pos="30000">
              <a:schemeClr val="phClr">
                <a:tint val="61000"/>
                <a:satMod val="200000"/>
              </a:schemeClr>
            </a:gs>
            <a:gs pos="45000">
              <a:schemeClr val="phClr">
                <a:tint val="66000"/>
                <a:satMod val="200000"/>
              </a:schemeClr>
            </a:gs>
            <a:gs pos="55000">
              <a:schemeClr val="phClr">
                <a:tint val="66000"/>
                <a:satMod val="200000"/>
              </a:schemeClr>
            </a:gs>
            <a:gs pos="73000">
              <a:schemeClr val="phClr">
                <a:tint val="61000"/>
                <a:satMod val="200000"/>
              </a:schemeClr>
            </a:gs>
            <a:gs pos="100000">
              <a:schemeClr val="phClr">
                <a:tint val="45000"/>
                <a:satMod val="20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7000"/>
                <a:satMod val="150000"/>
              </a:schemeClr>
            </a:gs>
            <a:gs pos="30000">
              <a:schemeClr val="phClr">
                <a:shade val="94000"/>
                <a:satMod val="130000"/>
              </a:schemeClr>
            </a:gs>
            <a:gs pos="45000">
              <a:schemeClr val="phClr">
                <a:shade val="100000"/>
                <a:satMod val="120000"/>
              </a:schemeClr>
            </a:gs>
            <a:gs pos="55000">
              <a:schemeClr val="phClr">
                <a:shade val="100000"/>
                <a:satMod val="118000"/>
              </a:schemeClr>
            </a:gs>
            <a:gs pos="73000">
              <a:schemeClr val="phClr">
                <a:shade val="94000"/>
                <a:satMod val="130000"/>
              </a:schemeClr>
            </a:gs>
            <a:gs pos="100000">
              <a:schemeClr val="phClr">
                <a:shade val="67000"/>
                <a:satMod val="150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2700000"/>
            </a:lightRig>
          </a:scene3d>
          <a:sp3d contourW="19050">
            <a:bevelT w="31750" h="38100"/>
            <a:contourClr>
              <a:schemeClr val="phClr">
                <a:shade val="15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64000"/>
                <a:satMod val="210000"/>
              </a:schemeClr>
            </a:gs>
            <a:gs pos="40000">
              <a:schemeClr val="phClr">
                <a:tint val="72000"/>
                <a:shade val="99000"/>
                <a:satMod val="200000"/>
              </a:schemeClr>
            </a:gs>
            <a:gs pos="100000">
              <a:schemeClr val="phClr">
                <a:tint val="100000"/>
                <a:shade val="30000"/>
                <a:alpha val="100000"/>
                <a:satMod val="175000"/>
                <a:lumMod val="100000"/>
              </a:schemeClr>
            </a:gs>
          </a:gsLst>
          <a:path path="circle">
            <a:fillToRect l="50000" t="-80000" r="50000" b="18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86000"/>
                <a:alpha val="90000"/>
              </a:schemeClr>
              <a:schemeClr val="phClr">
                <a:shade val="49000"/>
                <a:satMod val="12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/>
    <pageSetUpPr autoPageBreaks="0" fitToPage="1"/>
  </sheetPr>
  <dimension ref="A1:L31"/>
  <sheetViews>
    <sheetView showGridLines="0" tabSelected="1" zoomScaleNormal="100" workbookViewId="0">
      <selection activeCell="J11" sqref="J11"/>
    </sheetView>
  </sheetViews>
  <sheetFormatPr defaultRowHeight="24" customHeight="1" x14ac:dyDescent="0.2"/>
  <cols>
    <col min="1" max="1" width="2.7109375" customWidth="1"/>
    <col min="2" max="2" width="13.42578125" customWidth="1"/>
    <col min="3" max="3" width="43.5703125" customWidth="1"/>
    <col min="4" max="4" width="12.140625" customWidth="1"/>
    <col min="5" max="7" width="12.140625" style="18" customWidth="1"/>
    <col min="8" max="8" width="8.7109375" style="18" customWidth="1"/>
    <col min="9" max="9" width="16.7109375" customWidth="1"/>
    <col min="10" max="10" width="16.85546875" customWidth="1"/>
    <col min="11" max="11" width="16.28515625" bestFit="1" customWidth="1"/>
    <col min="12" max="12" width="17.85546875" bestFit="1" customWidth="1"/>
    <col min="13" max="13" width="2.7109375" customWidth="1"/>
  </cols>
  <sheetData>
    <row r="1" spans="1:11" ht="30" customHeight="1" x14ac:dyDescent="0.35">
      <c r="A1" s="13" t="s">
        <v>28</v>
      </c>
      <c r="B1" s="4"/>
      <c r="C1" s="4"/>
    </row>
    <row r="2" spans="1:11" ht="18" customHeight="1" x14ac:dyDescent="0.2">
      <c r="B2" s="8" t="s">
        <v>6</v>
      </c>
      <c r="C2" s="3"/>
      <c r="I2" s="39" t="s">
        <v>3</v>
      </c>
      <c r="J2" s="50">
        <v>0.6</v>
      </c>
    </row>
    <row r="3" spans="1:11" ht="15.75" customHeight="1" x14ac:dyDescent="0.2">
      <c r="B3" s="12"/>
      <c r="C3" s="1"/>
      <c r="I3" s="23" t="s">
        <v>9</v>
      </c>
      <c r="J3" s="49">
        <v>40</v>
      </c>
    </row>
    <row r="4" spans="1:11" ht="15.75" customHeight="1" x14ac:dyDescent="0.2">
      <c r="B4" s="11" t="s">
        <v>2</v>
      </c>
      <c r="C4" s="1"/>
      <c r="D4" s="36" t="s">
        <v>14</v>
      </c>
      <c r="E4" s="34"/>
      <c r="F4" s="24"/>
      <c r="G4" s="24"/>
      <c r="H4" s="24"/>
      <c r="I4" s="23" t="s">
        <v>10</v>
      </c>
      <c r="J4" s="49">
        <v>20</v>
      </c>
    </row>
    <row r="5" spans="1:11" ht="15.75" customHeight="1" x14ac:dyDescent="0.2">
      <c r="B5" s="11" t="s">
        <v>7</v>
      </c>
      <c r="C5" s="1"/>
      <c r="D5" s="36" t="s">
        <v>15</v>
      </c>
      <c r="E5" s="35">
        <v>2025</v>
      </c>
      <c r="F5" s="24"/>
      <c r="G5" s="24"/>
      <c r="H5" s="24"/>
      <c r="I5" s="37" t="s">
        <v>22</v>
      </c>
      <c r="J5" s="27"/>
    </row>
    <row r="6" spans="1:11" ht="15.75" customHeight="1" x14ac:dyDescent="0.2">
      <c r="B6" s="11" t="s">
        <v>8</v>
      </c>
      <c r="C6" s="1"/>
      <c r="D6" s="7"/>
      <c r="E6" s="24"/>
      <c r="F6" s="24"/>
      <c r="G6" s="24"/>
      <c r="H6" s="24"/>
      <c r="I6" s="38" t="s">
        <v>23</v>
      </c>
      <c r="J6" s="49">
        <v>40</v>
      </c>
    </row>
    <row r="7" spans="1:11" ht="15.75" customHeight="1" x14ac:dyDescent="0.2">
      <c r="B7" s="11" t="s">
        <v>0</v>
      </c>
      <c r="C7" s="1"/>
      <c r="D7" s="7"/>
      <c r="E7" s="24"/>
      <c r="F7" s="24"/>
      <c r="G7" s="24"/>
      <c r="H7" s="24"/>
      <c r="I7" s="39" t="s">
        <v>24</v>
      </c>
      <c r="J7" s="49">
        <v>50</v>
      </c>
    </row>
    <row r="8" spans="1:11" ht="15.75" customHeight="1" x14ac:dyDescent="0.2">
      <c r="B8" s="22"/>
      <c r="C8" s="1"/>
      <c r="D8" s="7"/>
      <c r="E8" s="24"/>
      <c r="F8" s="24"/>
      <c r="G8" s="24"/>
      <c r="H8" s="24"/>
      <c r="I8" s="23" t="s">
        <v>25</v>
      </c>
      <c r="J8" s="49">
        <v>60</v>
      </c>
    </row>
    <row r="9" spans="1:11" ht="15.75" customHeight="1" x14ac:dyDescent="0.2">
      <c r="B9" s="22"/>
      <c r="C9" s="1"/>
      <c r="D9" s="7"/>
      <c r="E9" s="24"/>
      <c r="F9" s="24"/>
      <c r="G9" s="24"/>
      <c r="H9" s="24"/>
      <c r="I9" s="23" t="s">
        <v>26</v>
      </c>
      <c r="J9" s="49">
        <v>70</v>
      </c>
    </row>
    <row r="10" spans="1:11" ht="15.75" customHeight="1" x14ac:dyDescent="0.2">
      <c r="C10" s="1"/>
      <c r="E10" s="19"/>
      <c r="F10" s="19"/>
      <c r="G10" s="19"/>
      <c r="H10" s="19"/>
      <c r="I10" s="38" t="s">
        <v>27</v>
      </c>
      <c r="J10" s="40" t="s">
        <v>29</v>
      </c>
    </row>
    <row r="11" spans="1:11" ht="11.25" customHeight="1" x14ac:dyDescent="0.2">
      <c r="B11" s="1"/>
      <c r="C11" s="1"/>
      <c r="D11" s="1"/>
      <c r="E11" s="20"/>
      <c r="F11" s="20"/>
      <c r="G11" s="20"/>
      <c r="H11" s="20"/>
      <c r="I11" s="1"/>
      <c r="J11" s="1"/>
      <c r="K11" t="s">
        <v>5</v>
      </c>
    </row>
    <row r="12" spans="1:11" ht="9" customHeight="1" x14ac:dyDescent="0.2">
      <c r="B12" s="1"/>
      <c r="C12" s="1"/>
      <c r="D12" s="1"/>
      <c r="E12" s="20"/>
      <c r="F12" s="20"/>
      <c r="G12" s="20"/>
      <c r="H12" s="20"/>
      <c r="I12" s="2"/>
      <c r="J12" s="1"/>
      <c r="K12" t="s">
        <v>5</v>
      </c>
    </row>
    <row r="13" spans="1:11" ht="5.25" customHeight="1" x14ac:dyDescent="0.2">
      <c r="B13" s="1"/>
      <c r="C13" s="1"/>
      <c r="D13" s="1"/>
      <c r="E13" s="20"/>
      <c r="F13" s="20"/>
      <c r="G13" s="20"/>
      <c r="H13" s="20"/>
      <c r="I13" s="2"/>
      <c r="J13" s="1"/>
    </row>
    <row r="14" spans="1:11" ht="24" customHeight="1" x14ac:dyDescent="0.2">
      <c r="B14" s="9" t="s">
        <v>19</v>
      </c>
      <c r="C14" s="9" t="s">
        <v>16</v>
      </c>
      <c r="D14" s="9" t="s">
        <v>11</v>
      </c>
      <c r="E14" s="21" t="s">
        <v>12</v>
      </c>
      <c r="F14" s="21" t="s">
        <v>13</v>
      </c>
      <c r="G14" s="21" t="s">
        <v>21</v>
      </c>
      <c r="H14" s="21" t="s">
        <v>17</v>
      </c>
      <c r="I14" s="9" t="s">
        <v>18</v>
      </c>
      <c r="J14" s="9" t="s">
        <v>20</v>
      </c>
    </row>
    <row r="15" spans="1:11" ht="24" customHeight="1" x14ac:dyDescent="0.2">
      <c r="B15" s="5"/>
      <c r="C15" s="16"/>
      <c r="D15" s="29"/>
      <c r="E15" s="29"/>
      <c r="F15" s="29"/>
      <c r="G15" s="29"/>
      <c r="H15" s="25"/>
      <c r="I15" s="30">
        <f>+tblExpenses[[#This Row],[Mileage]]*0.6</f>
        <v>0</v>
      </c>
      <c r="J15" s="31">
        <f>+tblExpenses[[#This Row],[Mileage Amount]]+tblExpenses[[#This Row],[Hotel]]+tblExpenses[[#This Row],[Meals]]+tblExpenses[[#This Row],[Mis. ]]+tblExpenses[[#This Row],[Referee Fee]]</f>
        <v>0</v>
      </c>
    </row>
    <row r="16" spans="1:11" ht="24" customHeight="1" x14ac:dyDescent="0.2">
      <c r="B16" s="5"/>
      <c r="C16" s="6"/>
      <c r="D16" s="29"/>
      <c r="E16" s="29"/>
      <c r="F16" s="29"/>
      <c r="G16" s="29"/>
      <c r="H16" s="25"/>
      <c r="I16" s="30">
        <f>+tblExpenses[[#This Row],[Mileage]]*0.6</f>
        <v>0</v>
      </c>
      <c r="J16" s="31">
        <f>+tblExpenses[[#This Row],[Mileage Amount]]+tblExpenses[[#This Row],[Hotel]]+tblExpenses[[#This Row],[Meals]]+tblExpenses[[#This Row],[Mis. ]]+tblExpenses[[#This Row],[Referee Fee]]</f>
        <v>0</v>
      </c>
    </row>
    <row r="17" spans="2:12" ht="24" customHeight="1" x14ac:dyDescent="0.2">
      <c r="B17" s="14"/>
      <c r="C17" s="15"/>
      <c r="D17" s="32"/>
      <c r="E17" s="32"/>
      <c r="F17" s="32"/>
      <c r="G17" s="32"/>
      <c r="H17" s="26"/>
      <c r="I17" s="33">
        <f>+tblExpenses[[#This Row],[Mileage]]*0.6</f>
        <v>0</v>
      </c>
      <c r="J17" s="31">
        <f>+tblExpenses[[#This Row],[Mileage Amount]]+tblExpenses[[#This Row],[Hotel]]+tblExpenses[[#This Row],[Meals]]+tblExpenses[[#This Row],[Mis. ]]+tblExpenses[[#This Row],[Referee Fee]]</f>
        <v>0</v>
      </c>
    </row>
    <row r="18" spans="2:12" ht="24" customHeight="1" x14ac:dyDescent="0.2">
      <c r="B18" s="14"/>
      <c r="C18" s="15"/>
      <c r="D18" s="32"/>
      <c r="E18" s="32"/>
      <c r="F18" s="32"/>
      <c r="G18" s="32"/>
      <c r="H18" s="26"/>
      <c r="I18" s="33">
        <f>+tblExpenses[[#This Row],[Mileage]]*0.6</f>
        <v>0</v>
      </c>
      <c r="J18" s="31">
        <f>+tblExpenses[[#This Row],[Mileage Amount]]+tblExpenses[[#This Row],[Hotel]]+tblExpenses[[#This Row],[Meals]]+tblExpenses[[#This Row],[Mis. ]]+tblExpenses[[#This Row],[Referee Fee]]</f>
        <v>0</v>
      </c>
    </row>
    <row r="19" spans="2:12" ht="24" customHeight="1" x14ac:dyDescent="0.2">
      <c r="B19" s="44"/>
      <c r="C19" s="16"/>
      <c r="D19" s="45"/>
      <c r="E19" s="45"/>
      <c r="F19" s="45"/>
      <c r="G19" s="45"/>
      <c r="H19" s="46"/>
      <c r="I19" s="47">
        <f>+tblExpenses[[#This Row],[Mileage]]*0.6</f>
        <v>0</v>
      </c>
      <c r="J19" s="48">
        <f>+tblExpenses[[#This Row],[Mileage Amount]]+tblExpenses[[#This Row],[Hotel]]+tblExpenses[[#This Row],[Meals]]+tblExpenses[[#This Row],[Mis. ]]+tblExpenses[[#This Row],[Referee Fee]]</f>
        <v>0</v>
      </c>
    </row>
    <row r="20" spans="2:12" ht="24" customHeight="1" x14ac:dyDescent="0.2">
      <c r="B20" s="44"/>
      <c r="C20" s="16"/>
      <c r="D20" s="45"/>
      <c r="E20" s="45"/>
      <c r="F20" s="45"/>
      <c r="G20" s="45"/>
      <c r="H20" s="46"/>
      <c r="I20" s="47">
        <f>+tblExpenses[[#This Row],[Mileage]]*0.6</f>
        <v>0</v>
      </c>
      <c r="J20" s="48">
        <f>+tblExpenses[[#This Row],[Mileage Amount]]+tblExpenses[[#This Row],[Hotel]]+tblExpenses[[#This Row],[Meals]]+tblExpenses[[#This Row],[Mis. ]]+tblExpenses[[#This Row],[Referee Fee]]</f>
        <v>0</v>
      </c>
    </row>
    <row r="21" spans="2:12" ht="24" customHeight="1" x14ac:dyDescent="0.2">
      <c r="B21" s="14"/>
      <c r="C21" s="15"/>
      <c r="D21" s="32"/>
      <c r="E21" s="32"/>
      <c r="F21" s="32"/>
      <c r="G21" s="32"/>
      <c r="H21" s="26"/>
      <c r="I21" s="33">
        <f>+tblExpenses[[#This Row],[Mileage]]*0.6</f>
        <v>0</v>
      </c>
      <c r="J21" s="31">
        <f>+tblExpenses[[#This Row],[Mileage Amount]]+tblExpenses[[#This Row],[Hotel]]+tblExpenses[[#This Row],[Meals]]+tblExpenses[[#This Row],[Mis. ]]+tblExpenses[[#This Row],[Referee Fee]]</f>
        <v>0</v>
      </c>
    </row>
    <row r="22" spans="2:12" ht="24" customHeight="1" x14ac:dyDescent="0.2">
      <c r="B22" s="14"/>
      <c r="C22" s="15"/>
      <c r="D22" s="32"/>
      <c r="E22" s="32"/>
      <c r="F22" s="32"/>
      <c r="G22" s="32"/>
      <c r="H22" s="26"/>
      <c r="I22" s="33">
        <f>+tblExpenses[[#This Row],[Mileage]]*0.6</f>
        <v>0</v>
      </c>
      <c r="J22" s="31">
        <f>+tblExpenses[[#This Row],[Mileage Amount]]+tblExpenses[[#This Row],[Hotel]]+tblExpenses[[#This Row],[Meals]]+tblExpenses[[#This Row],[Mis. ]]+tblExpenses[[#This Row],[Referee Fee]]</f>
        <v>0</v>
      </c>
    </row>
    <row r="23" spans="2:12" ht="24" customHeight="1" x14ac:dyDescent="0.2">
      <c r="B23" s="14"/>
      <c r="C23" s="15"/>
      <c r="D23" s="32"/>
      <c r="E23" s="32"/>
      <c r="F23" s="32"/>
      <c r="G23" s="32"/>
      <c r="H23" s="26"/>
      <c r="I23" s="33">
        <f>+tblExpenses[[#This Row],[Mileage]]*0.6</f>
        <v>0</v>
      </c>
      <c r="J23" s="31">
        <f>+tblExpenses[[#This Row],[Mileage Amount]]+tblExpenses[[#This Row],[Hotel]]+tblExpenses[[#This Row],[Meals]]+tblExpenses[[#This Row],[Mis. ]]+tblExpenses[[#This Row],[Referee Fee]]</f>
        <v>0</v>
      </c>
    </row>
    <row r="24" spans="2:12" ht="24" customHeight="1" x14ac:dyDescent="0.2">
      <c r="B24" s="14"/>
      <c r="C24" s="15"/>
      <c r="D24" s="32"/>
      <c r="E24" s="32"/>
      <c r="F24" s="32"/>
      <c r="G24" s="32"/>
      <c r="H24" s="26"/>
      <c r="I24" s="33">
        <f>+tblExpenses[[#This Row],[Mileage]]*0.6</f>
        <v>0</v>
      </c>
      <c r="J24" s="31">
        <f>+tblExpenses[[#This Row],[Mileage Amount]]+tblExpenses[[#This Row],[Hotel]]+tblExpenses[[#This Row],[Meals]]+tblExpenses[[#This Row],[Mis. ]]+tblExpenses[[#This Row],[Referee Fee]]</f>
        <v>0</v>
      </c>
    </row>
    <row r="25" spans="2:12" ht="24" customHeight="1" x14ac:dyDescent="0.2">
      <c r="B25" s="14"/>
      <c r="C25" s="15"/>
      <c r="D25" s="32"/>
      <c r="E25" s="32"/>
      <c r="F25" s="32"/>
      <c r="G25" s="32"/>
      <c r="H25" s="26"/>
      <c r="I25" s="33">
        <f>+tblExpenses[[#This Row],[Mileage]]*0.6</f>
        <v>0</v>
      </c>
      <c r="J25" s="31">
        <f>+tblExpenses[[#This Row],[Mileage Amount]]+tblExpenses[[#This Row],[Hotel]]+tblExpenses[[#This Row],[Meals]]+tblExpenses[[#This Row],[Mis. ]]+tblExpenses[[#This Row],[Referee Fee]]</f>
        <v>0</v>
      </c>
    </row>
    <row r="26" spans="2:12" ht="24" customHeight="1" x14ac:dyDescent="0.2">
      <c r="B26" s="14"/>
      <c r="C26" s="15"/>
      <c r="D26" s="32"/>
      <c r="E26" s="32"/>
      <c r="F26" s="32"/>
      <c r="G26" s="32"/>
      <c r="H26" s="26"/>
      <c r="I26" s="33">
        <f>+tblExpenses[[#This Row],[Mileage]]*0.6</f>
        <v>0</v>
      </c>
      <c r="J26" s="31">
        <f>+tblExpenses[[#This Row],[Mileage Amount]]+tblExpenses[[#This Row],[Hotel]]+tblExpenses[[#This Row],[Meals]]+tblExpenses[[#This Row],[Mis. ]]+tblExpenses[[#This Row],[Referee Fee]]</f>
        <v>0</v>
      </c>
    </row>
    <row r="27" spans="2:12" ht="24" customHeight="1" x14ac:dyDescent="0.2">
      <c r="B27" s="14"/>
      <c r="C27" s="15"/>
      <c r="D27" s="32"/>
      <c r="E27" s="32"/>
      <c r="F27" s="32"/>
      <c r="G27" s="32"/>
      <c r="H27" s="26"/>
      <c r="I27" s="33">
        <f>+tblExpenses[[#This Row],[Mileage]]*0.6</f>
        <v>0</v>
      </c>
      <c r="J27" s="31">
        <f>+tblExpenses[[#This Row],[Mileage Amount]]+tblExpenses[[#This Row],[Hotel]]+tblExpenses[[#This Row],[Meals]]+tblExpenses[[#This Row],[Mis. ]]+tblExpenses[[#This Row],[Referee Fee]]</f>
        <v>0</v>
      </c>
    </row>
    <row r="28" spans="2:12" ht="24" customHeight="1" x14ac:dyDescent="0.2">
      <c r="B28" s="16" t="s">
        <v>4</v>
      </c>
      <c r="C28" s="17"/>
      <c r="D28" s="27">
        <f>SUBTOTAL(109,tblExpenses[Hotel])</f>
        <v>0</v>
      </c>
      <c r="E28" s="27">
        <f>SUBTOTAL(109,tblExpenses[Meals])</f>
        <v>0</v>
      </c>
      <c r="F28" s="27">
        <f>SUBTOTAL(109,tblExpenses[Mis. ])</f>
        <v>0</v>
      </c>
      <c r="G28" s="27">
        <f>SUBTOTAL(109,tblExpenses[Referee Fee])</f>
        <v>0</v>
      </c>
      <c r="H28" s="28">
        <f>SUBTOTAL(109,tblExpenses[Mileage])</f>
        <v>0</v>
      </c>
      <c r="I28" s="27">
        <f>SUBTOTAL(109,tblExpenses[Mileage Amount])</f>
        <v>0</v>
      </c>
      <c r="J28" s="27">
        <f>SUBTOTAL(109,tblExpenses[Total])</f>
        <v>0</v>
      </c>
    </row>
    <row r="29" spans="2:12" ht="10.5" customHeight="1" x14ac:dyDescent="0.2">
      <c r="K29" s="41"/>
      <c r="L29" s="42"/>
    </row>
    <row r="30" spans="2:12" ht="12.75" x14ac:dyDescent="0.2">
      <c r="I30" s="10" t="s">
        <v>1</v>
      </c>
      <c r="J30" s="43">
        <f>tblExpenses[[#Totals],[Total]]-Advances</f>
        <v>0</v>
      </c>
    </row>
    <row r="31" spans="2:12" ht="12.75" x14ac:dyDescent="0.2"/>
  </sheetData>
  <conditionalFormatting sqref="B15:B27">
    <cfRule type="expression" dxfId="23" priority="50">
      <formula>(($B15&lt;#REF!)+($B15&gt;#REF!))*($B15&lt;&gt;"")</formula>
    </cfRule>
  </conditionalFormatting>
  <conditionalFormatting sqref="D15:H27">
    <cfRule type="expression" dxfId="22" priority="3">
      <formula>D15&lt;0</formula>
    </cfRule>
  </conditionalFormatting>
  <conditionalFormatting sqref="I15:I27">
    <cfRule type="expression" dxfId="21" priority="49">
      <formula>(#REF!&lt;&gt;"")*(#REF!&lt;&gt;"")*(#REF!&lt;#REF!)</formula>
    </cfRule>
  </conditionalFormatting>
  <printOptions horizontalCentered="1"/>
  <pageMargins left="0.25" right="0.25" top="0.75" bottom="0.75" header="0.3" footer="0.3"/>
  <pageSetup scale="81" fitToHeight="0" orientation="landscape" r:id="rId1"/>
  <headerFooter differentFirst="1">
    <oddFooter>&amp;CPage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8DC27694-4DEA-43DB-9159-F31CD01846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Expense Report</vt:lpstr>
      <vt:lpstr>Advances</vt:lpstr>
      <vt:lpstr>AllData</vt:lpstr>
      <vt:lpstr>MileageRate</vt:lpstr>
      <vt:lpstr>'Expense Report'!Print_Area</vt:lpstr>
      <vt:lpstr>'Expense Report'!Print_Titles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Expense report</dc:title>
  <dc:creator>Jamie</dc:creator>
  <cp:keywords/>
  <cp:lastModifiedBy>Kelsey M. Walters</cp:lastModifiedBy>
  <cp:lastPrinted>2024-10-31T16:08:43Z</cp:lastPrinted>
  <dcterms:created xsi:type="dcterms:W3CDTF">2016-12-01T13:58:50Z</dcterms:created>
  <dcterms:modified xsi:type="dcterms:W3CDTF">2025-11-04T18:57:25Z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TC027802579991</vt:lpwstr>
  </property>
</Properties>
</file>